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C:\Users\heatha\Desktop\"/>
    </mc:Choice>
  </mc:AlternateContent>
  <xr:revisionPtr revIDLastSave="0" documentId="13_ncr:1_{7582EA64-5D82-483A-A1AE-4589395845C9}" xr6:coauthVersionLast="47" xr6:coauthVersionMax="47" xr10:uidLastSave="{00000000-0000-0000-0000-000000000000}"/>
  <bookViews>
    <workbookView xWindow="-120" yWindow="-120" windowWidth="51840" windowHeight="21240" tabRatio="957"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Cost Match" sheetId="11" r:id="rId10"/>
    <sheet name="j. Cost Match Budget Cat." sheetId="12"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Other'!$5:$5</definedName>
    <definedName name="_xlnm.Print_Titles" localSheetId="9">'i. Cost Match'!$5:$5</definedName>
    <definedName name="Text156" localSheetId="9">'i. Cost Match'!#REF!</definedName>
    <definedName name="Text157" localSheetId="9">'i. Cost Match'!#REF!</definedName>
    <definedName name="Text158" localSheetId="9">'i. Cost Match'!#REF!</definedName>
    <definedName name="Z_5BEC5FDE_32D0_42EF_8D2A_06DCBD4F05CC_.wvu.Cols" localSheetId="8" hidden="1">'h.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Other'!$B$1:$E$15</definedName>
    <definedName name="Z_5BEC5FDE_32D0_42EF_8D2A_06DCBD4F05CC_.wvu.PrintArea" localSheetId="8" hidden="1">'h. Indirect'!$A$1:$D$25</definedName>
    <definedName name="Z_5BEC5FDE_32D0_42EF_8D2A_06DCBD4F05CC_.wvu.PrintArea" localSheetId="9" hidden="1">'i.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Other'!$5:$5</definedName>
    <definedName name="Z_5BEC5FDE_32D0_42EF_8D2A_06DCBD4F05CC_.wvu.PrintTitles" localSheetId="9" hidden="1">'i. Cost Match'!$5:$5</definedName>
    <definedName name="Z_6588CF8C_0BB8_4786_9A46_0A2D10254132_.wvu.Cols" localSheetId="8" hidden="1">'h.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Other'!$B$1:$E$15</definedName>
    <definedName name="Z_6588CF8C_0BB8_4786_9A46_0A2D10254132_.wvu.PrintArea" localSheetId="8" hidden="1">'h. Indirect'!$A$1:$D$25</definedName>
    <definedName name="Z_6588CF8C_0BB8_4786_9A46_0A2D10254132_.wvu.PrintArea" localSheetId="9" hidden="1">'i.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Other'!$5:$5</definedName>
    <definedName name="Z_6588CF8C_0BB8_4786_9A46_0A2D10254132_.wvu.PrintTitles" localSheetId="9" hidden="1">'i. Cost Match'!$5:$5</definedName>
    <definedName name="Z_712CE29F_EFCA_4968_A7C5_599F87319D6A_.wvu.Cols" localSheetId="8" hidden="1">'h.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Other'!$B$1:$E$15</definedName>
    <definedName name="Z_712CE29F_EFCA_4968_A7C5_599F87319D6A_.wvu.PrintArea" localSheetId="8" hidden="1">'h. Indirect'!$A$1:$D$25</definedName>
    <definedName name="Z_712CE29F_EFCA_4968_A7C5_599F87319D6A_.wvu.PrintArea" localSheetId="9" hidden="1">'i.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Other'!$5:$5</definedName>
    <definedName name="Z_712CE29F_EFCA_4968_A7C5_599F87319D6A_.wvu.PrintTitles" localSheetId="9" hidden="1">'i. Cost Match'!$5:$5</definedName>
    <definedName name="Z_BF352FCE_C1BE_4B84_9561_6030FEF6A15F_.wvu.Cols" localSheetId="8" hidden="1">'h.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Other'!$5:$5</definedName>
    <definedName name="Z_BF352FCE_C1BE_4B84_9561_6030FEF6A15F_.wvu.PrintTitles" localSheetId="9" hidden="1">'i. Cost Match'!$5:$5</definedName>
    <definedName name="Z_D5CEF8EB_A9A7_4458_BF65_8F18E34CBA87_.wvu.Cols" localSheetId="8" hidden="1">'h.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Other'!$B$1:$E$15</definedName>
    <definedName name="Z_D5CEF8EB_A9A7_4458_BF65_8F18E34CBA87_.wvu.PrintArea" localSheetId="8" hidden="1">'h. Indirect'!$A$1:$D$25</definedName>
    <definedName name="Z_D5CEF8EB_A9A7_4458_BF65_8F18E34CBA87_.wvu.PrintArea" localSheetId="9" hidden="1">'i.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Other'!$5:$5</definedName>
    <definedName name="Z_D5CEF8EB_A9A7_4458_BF65_8F18E34CBA87_.wvu.PrintTitles" localSheetId="9" hidden="1">'i. Cost Match'!$5:$5</definedName>
    <definedName name="Z_D7FF18E2_A72D_4088_BD59_9D74A43C39A8_.wvu.Cols" localSheetId="8" hidden="1">'h.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Other'!$B$1:$E$15</definedName>
    <definedName name="Z_D7FF18E2_A72D_4088_BD59_9D74A43C39A8_.wvu.PrintArea" localSheetId="8" hidden="1">'h. Indirect'!$A$1:$D$25</definedName>
    <definedName name="Z_D7FF18E2_A72D_4088_BD59_9D74A43C39A8_.wvu.PrintArea" localSheetId="9" hidden="1">'i.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Other'!$5:$5</definedName>
    <definedName name="Z_D7FF18E2_A72D_4088_BD59_9D74A43C39A8_.wvu.PrintTitles" localSheetId="9" hidden="1">'i. Cost Match'!$5:$5</definedName>
  </definedNames>
  <calcPr calcId="191029" concurrentManualCount="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E14" i="12"/>
  <c r="E12" i="6"/>
  <c r="E10" i="6"/>
  <c r="E9" i="6"/>
  <c r="E13" i="5"/>
  <c r="E14" i="5"/>
  <c r="E11" i="5"/>
  <c r="E10" i="5"/>
  <c r="D12" i="1"/>
  <c r="E12" i="1" s="1"/>
  <c r="B16" i="10"/>
  <c r="B28" i="1"/>
  <c r="D9" i="3" l="1"/>
  <c r="D8" i="3"/>
  <c r="D7" i="3"/>
  <c r="D13" i="3"/>
  <c r="C28" i="1" l="1"/>
  <c r="B26" i="1"/>
  <c r="C26" i="1" s="1"/>
  <c r="B18" i="1" l="1"/>
  <c r="C18" i="1" s="1"/>
  <c r="B25" i="1"/>
  <c r="C25" i="1" s="1"/>
  <c r="B24" i="1"/>
  <c r="C24" i="1" s="1"/>
  <c r="C23" i="1"/>
  <c r="B22" i="1"/>
  <c r="C22" i="1" s="1"/>
  <c r="D27" i="7"/>
  <c r="B16" i="1"/>
  <c r="C16" i="1" l="1"/>
  <c r="C14" i="9"/>
  <c r="E17" i="6"/>
  <c r="E16" i="6"/>
  <c r="E15" i="6"/>
  <c r="E14" i="6"/>
  <c r="E13" i="6"/>
  <c r="E11" i="6"/>
  <c r="E8" i="6"/>
  <c r="E17" i="5"/>
  <c r="E16" i="5"/>
  <c r="E15" i="5"/>
  <c r="E12" i="5"/>
  <c r="E9" i="5"/>
  <c r="E8" i="5"/>
  <c r="E7" i="5"/>
  <c r="K11" i="4"/>
  <c r="K10" i="4"/>
  <c r="K9" i="4"/>
  <c r="K8" i="4"/>
  <c r="K7" i="4"/>
  <c r="B13" i="3"/>
  <c r="D12" i="3"/>
  <c r="D11" i="3"/>
  <c r="D10"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B17" i="1"/>
  <c r="K12" i="4"/>
  <c r="E18" i="6"/>
  <c r="B20" i="1" s="1"/>
  <c r="C20" i="1" s="1"/>
  <c r="D22" i="7"/>
  <c r="E18" i="5"/>
  <c r="B19" i="1" s="1"/>
  <c r="D17" i="11"/>
  <c r="D19" i="11" s="1"/>
  <c r="C19" i="1" l="1"/>
  <c r="B27" i="1"/>
  <c r="B29" i="1" s="1"/>
  <c r="C17" i="1"/>
  <c r="D29" i="7"/>
  <c r="C27" i="1" l="1"/>
  <c r="C29" i="1" s="1"/>
</calcChain>
</file>

<file path=xl/sharedStrings.xml><?xml version="1.0" encoding="utf-8"?>
<sst xmlns="http://schemas.openxmlformats.org/spreadsheetml/2006/main" count="215" uniqueCount="157">
  <si>
    <t>Section A - Budget Summary</t>
  </si>
  <si>
    <t>Vendor 
Name/Organization</t>
  </si>
  <si>
    <t>a. Personnel</t>
  </si>
  <si>
    <t>b. Fringe Benefits</t>
  </si>
  <si>
    <t>c. Travel</t>
  </si>
  <si>
    <t>d. Equipment</t>
  </si>
  <si>
    <t>e. Supplies</t>
  </si>
  <si>
    <t>h. Other Direct Costs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</si>
  <si>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</si>
  <si>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</si>
  <si>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</si>
  <si>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</si>
  <si>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</si>
  <si>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</si>
  <si>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</si>
  <si>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</si>
  <si>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</si>
  <si>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</si>
  <si>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</si>
  <si>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</si>
  <si>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</si>
  <si>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</si>
  <si>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</si>
  <si>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</si>
  <si>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</si>
  <si>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</si>
  <si>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</si>
  <si>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</si>
  <si>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</si>
  <si>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</si>
  <si>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</si>
  <si>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</si>
  <si>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</si>
  <si>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</si>
  <si>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</si>
  <si>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</si>
  <si>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</si>
  <si>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</si>
  <si>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</si>
  <si>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</si>
  <si>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</si>
  <si>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</si>
  <si>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</si>
  <si>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</si>
  <si>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</si>
  <si>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</si>
  <si>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</si>
  <si>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</si>
  <si>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</si>
  <si>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</si>
  <si>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</si>
  <si>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</si>
  <si>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</si>
  <si>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</si>
  <si>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</si>
  <si>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</si>
  <si>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</si>
  <si>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</si>
  <si>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</si>
  <si>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</si>
  <si>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</si>
  <si>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</si>
  <si>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</si>
  <si>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</si>
  <si>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</si>
  <si>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</si>
  <si>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</si>
  <si>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</si>
  <si>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</si>
  <si>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</si>
  <si>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</si>
  <si>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</si>
  <si>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</si>
  <si>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</si>
  <si>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</si>
  <si>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</si>
  <si>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</si>
  <si>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</si>
  <si>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</si>
  <si>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</si>
  <si>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</si>
  <si>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</si>
  <si>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</si>
  <si>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</si>
  <si>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</si>
  <si>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</si>
  <si>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</si>
  <si>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</si>
  <si>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</si>
  <si>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</si>
  <si>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</si>
  <si>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</si>
  <si>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</si>
  <si>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</si>
  <si>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</si>
  <si>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</si>
  <si>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</si>
  <si>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</si>
  <si>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</si>
  <si>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</si>
  <si>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</si>
  <si>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</si>
  <si>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</si>
  <si>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t>Vendor Quote - Attached</t>
  </si>
  <si>
    <t xml:space="preserve">Type (Cash or In Kind) </t>
  </si>
  <si>
    <t>Lodging per Traveler</t>
  </si>
  <si>
    <t>Flight per Traveler</t>
  </si>
  <si>
    <t>Vehicle per Traveler</t>
  </si>
  <si>
    <t>Per Diem Per Traveler</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</si>
  <si>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</si>
  <si>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</si>
  <si>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</si>
  <si>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</si>
  <si>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</si>
  <si>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</si>
  <si>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</si>
  <si>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t xml:space="preserve">Application Period </t>
  </si>
  <si>
    <t xml:space="preserve">Section B - Budget Categories </t>
  </si>
  <si>
    <t>Cost Match</t>
  </si>
  <si>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</si>
  <si>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</si>
  <si>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</si>
  <si>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</si>
  <si>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</si>
  <si>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</si>
  <si>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</si>
  <si>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</si>
  <si>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t>g. Other Direct Costs</t>
  </si>
  <si>
    <t>h. Indirect Charges</t>
  </si>
  <si>
    <r>
      <rPr>
        <b/>
        <sz val="10"/>
        <rFont val="Arial"/>
        <family val="2"/>
      </rPr>
      <t>1.</t>
    </r>
    <r>
      <rPr>
        <sz val="10"/>
        <rFont val="Arial"/>
        <family val="2"/>
      </rPr>
      <t xml:space="preserve"> Fill out the blank white cells in workbook tabs a. through i. with total project costs. Reference the instructions on each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i.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</si>
  <si>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 Task #</t>
  </si>
  <si>
    <t>Additional Explanation (as needed): Please use this box (or an attachment) to list the elements that comprise your fringe benefits and how they are applied to your base (e.g. Personnel) to arrive at your fringe benefit rate.</t>
  </si>
  <si>
    <t>Task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</si>
  <si>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b/>
        <sz val="10"/>
        <color rgb="FFFF0000"/>
        <rFont val="Arial"/>
        <family val="2"/>
      </rPr>
      <t>4</t>
    </r>
    <r>
      <rPr>
        <sz val="10"/>
        <color rgb="FFFF0000"/>
        <rFont val="Arial"/>
        <family val="2"/>
      </rPr>
      <t>. Each budget period is rounded to the nearest dollar.</t>
    </r>
  </si>
  <si>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</si>
  <si>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Justification of Need</t>
  </si>
  <si>
    <r>
      <t>INSTRUCTIONS - PLEASE READ!!!</t>
    </r>
    <r>
      <rPr>
        <b/>
        <sz val="10"/>
        <rFont val="Arial"/>
        <family val="2"/>
      </rPr>
      <t xml:space="preserve">
1.</t>
    </r>
    <r>
      <rPr>
        <sz val="10"/>
        <rFont val="Arial"/>
        <family val="2"/>
      </rPr>
      <t xml:space="preserve"> List project costs solely for personnel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</si>
  <si>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b/>
        <sz val="10"/>
        <color rgb="FFFF0000"/>
        <rFont val="Arial"/>
        <family val="2"/>
      </rPr>
      <t>3</t>
    </r>
    <r>
      <rPr>
        <sz val="10"/>
        <color rgb="FFFF0000"/>
        <rFont val="Arial"/>
        <family val="2"/>
      </rPr>
      <t>. The total cost for each application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</si>
  <si>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DOE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b/>
        <sz val="10"/>
        <color rgb="FFFF0000"/>
        <rFont val="Arial"/>
        <family val="2"/>
      </rPr>
      <t>5</t>
    </r>
    <r>
      <rPr>
        <sz val="10"/>
        <color rgb="FFFF0000"/>
        <rFont val="Arial"/>
        <family val="2"/>
      </rPr>
      <t>.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</si>
  <si>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t>
    </r>
    <r>
      <rPr>
        <b/>
        <sz val="10"/>
        <rFont val="Arial"/>
        <family val="2"/>
      </rPr>
      <t>All items in the chart below must be identified within the applicable cost category tabs a. through g. in addition to the detailed presentation of the cash or cash value of all cost match proposed provided in the table below.</t>
    </r>
    <r>
      <rPr>
        <sz val="10"/>
        <rFont val="Arial"/>
        <family val="2"/>
      </rPr>
      <t xml:space="preserve">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with DOE before filling out In Kind cost match in this section.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</si>
  <si>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15%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</si>
  <si>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INSTRUCTIONS - PLEASE READ!!!</t>
    </r>
    <r>
      <rPr>
        <b/>
        <sz val="10"/>
        <rFont val="Arial"/>
        <family val="2"/>
      </rPr>
      <t xml:space="preserve">
1. </t>
    </r>
    <r>
      <rPr>
        <sz val="10"/>
        <rFont val="Arial"/>
        <family val="2"/>
      </rPr>
      <t xml:space="preserve">Examples of Purpose of Travel are subrecipient site visits, DOE meetings, project management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project.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</si>
  <si>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$500,000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$500,000 or more, a basis of cost (e.g. vendor quotes, prior invoices, engineering estimates, historical pricing, etc) must be provided. A vendor is a legal entity contracted to provide goods and services within normal business operations, provide similar goods or services to many different purchasers, operate in a competitive environment, provide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</si>
  <si>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engineering estimates, historical pricing, etc.) and attaching information where possible.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</si>
  <si>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vendor quotes, catalog prices, prior invoices, engineering estimates, historical pricing, etc).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color rgb="FFFF0000"/>
        <rFont val="Arial"/>
        <family val="2"/>
      </rPr>
      <t>4</t>
    </r>
    <r>
      <rPr>
        <sz val="10"/>
        <color rgb="FFFF0000"/>
        <rFont val="Arial"/>
        <family val="2"/>
      </rPr>
      <t xml:space="preserve">. The total cost for each application period is rounded to the nearest dollar.                                                            </t>
    </r>
  </si>
  <si>
    <t>Indirect</t>
  </si>
  <si>
    <t>Other</t>
  </si>
  <si>
    <t>Contractual</t>
  </si>
  <si>
    <t>Supplies</t>
  </si>
  <si>
    <t>Equipment</t>
  </si>
  <si>
    <t>Travel</t>
  </si>
  <si>
    <t>Fringe</t>
  </si>
  <si>
    <t>Personnel</t>
  </si>
  <si>
    <t>Cost Match Budget Category</t>
  </si>
  <si>
    <t>Cost Match Description</t>
  </si>
  <si>
    <t>Cost Match Budget Categories</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</si>
  <si>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breakdown of the cash or cash value of all cost match proposed must be provided in the table below. </t>
    </r>
    <r>
      <rPr>
        <b/>
        <sz val="10"/>
        <rFont val="Arial"/>
        <family val="2"/>
      </rPr>
      <t>All items in the chart below must be identified within the applicable cost category tabs a. through h.</t>
    </r>
    <r>
      <rPr>
        <sz val="10"/>
        <rFont val="Arial"/>
        <family val="2"/>
      </rPr>
      <t xml:space="preserve"> Identify the source organization &amp; amount of each cost match item proposed in the award. 
2. The total cost match noted in tab i.Cost Match should be accounted for in the table below. 
3. Please do not delete the list of categories.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</si>
</sst>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10"/>
      </top>
      <bottom style="medium">
        <color indexed="10"/>
      </bottom>
      <diagonal/>
    </border>
    <border>
      <left style="thin">
        <color indexed="64"/>
      </left>
      <right/>
      <top style="medium">
        <color indexed="64"/>
      </top>
      <bottom/>
      <diagonal/>
    </border>
  </borders>
  <cellStyleXfs count="7">
    <xf numFmtId="0" fontId="0" fillId="0" borderId="0"/>
    <xf numFmtId="44" fontId="2" fillId="0" borderId="0" applyFont="0" applyFill="0" applyBorder="0" applyAlignment="0" applyProtection="0"/>
    <xf numFmtId="0" fontId="6" fillId="0" borderId="0"/>
    <xf numFmtId="0" fontId="29" fillId="0" borderId="0"/>
    <xf numFmtId="9" fontId="2" fillId="0" borderId="0" applyFont="0" applyFill="0" applyBorder="0" applyAlignment="0" applyProtection="0"/>
    <xf numFmtId="0" fontId="2" fillId="0" borderId="0"/>
    <xf numFmtId="0" fontId="1" fillId="0" borderId="0"/>
  </cellStyleXfs>
  <cellXfs count="463">
    <xf numFmtId="0" fontId="0" fillId="0" borderId="0" xfId="0"/>
    <xf numFmtId="0" fontId="10" fillId="0" borderId="0" xfId="0" applyFont="1" applyAlignment="1">
      <alignment vertical="center" wrapText="1"/>
    </xf>
    <xf numFmtId="0" fontId="12" fillId="0" borderId="0" xfId="0" applyFont="1" applyAlignment="1">
      <alignment vertical="center" wrapText="1"/>
    </xf>
    <xf numFmtId="1" fontId="6"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1" fontId="6" fillId="0" borderId="1" xfId="0" applyNumberFormat="1" applyFont="1" applyBorder="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11" xfId="0" applyFont="1" applyBorder="1" applyAlignment="1" applyProtection="1">
      <alignment horizontal="left" vertical="top" wrapText="1"/>
      <protection locked="0"/>
    </xf>
    <xf numFmtId="1" fontId="6" fillId="0" borderId="7" xfId="0" applyNumberFormat="1" applyFont="1" applyBorder="1" applyAlignment="1" applyProtection="1">
      <alignment horizontal="center" vertical="top" wrapText="1"/>
      <protection locked="0"/>
    </xf>
    <xf numFmtId="1" fontId="6" fillId="0" borderId="7" xfId="0" applyNumberFormat="1" applyFont="1" applyBorder="1" applyAlignment="1" applyProtection="1">
      <alignment horizontal="left" vertical="top" wrapText="1"/>
      <protection locked="0"/>
    </xf>
    <xf numFmtId="49" fontId="11" fillId="0" borderId="0" xfId="0" applyNumberFormat="1" applyFont="1" applyAlignment="1">
      <alignment horizontal="center" vertical="center" wrapText="1"/>
    </xf>
    <xf numFmtId="0" fontId="4" fillId="0" borderId="0" xfId="0" applyFont="1" applyFill="1" applyBorder="1" applyAlignment="1" applyProtection="1">
      <alignment horizontal="left" vertical="top" wrapText="1"/>
      <protection locked="0"/>
    </xf>
    <xf numFmtId="0" fontId="5" fillId="2" borderId="18" xfId="0" applyNumberFormat="1" applyFont="1" applyFill="1" applyBorder="1" applyAlignment="1" applyProtection="1">
      <alignment horizontal="left" vertical="center" wrapText="1"/>
      <protection locked="0"/>
    </xf>
    <xf numFmtId="0" fontId="5" fillId="2" borderId="19"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49" fontId="6" fillId="0" borderId="0" xfId="0" applyNumberFormat="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2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3" fillId="0" borderId="0" xfId="0" applyNumberFormat="1" applyFont="1" applyBorder="1" applyAlignment="1">
      <alignment horizontal="left" vertical="center"/>
    </xf>
    <xf numFmtId="49" fontId="3" fillId="0" borderId="0" xfId="0" applyNumberFormat="1" applyFont="1" applyBorder="1" applyAlignment="1">
      <alignment horizontal="right" vertical="center" wrapText="1"/>
    </xf>
    <xf numFmtId="49" fontId="26" fillId="0" borderId="0" xfId="0" applyNumberFormat="1" applyFont="1" applyBorder="1" applyAlignment="1">
      <alignment horizontal="left" vertical="center"/>
    </xf>
    <xf numFmtId="0" fontId="5" fillId="0" borderId="0" xfId="0" applyFont="1" applyBorder="1" applyAlignment="1">
      <alignment horizontal="right" vertical="center" wrapText="1"/>
    </xf>
    <xf numFmtId="0" fontId="8" fillId="0" borderId="9" xfId="0" applyFont="1" applyBorder="1" applyAlignment="1" applyProtection="1">
      <alignment horizontal="left" vertical="center" wrapText="1"/>
      <protection locked="0"/>
    </xf>
    <xf numFmtId="0" fontId="8" fillId="0" borderId="0" xfId="0" applyFont="1" applyBorder="1" applyAlignment="1">
      <alignment vertical="center" wrapText="1"/>
    </xf>
    <xf numFmtId="0" fontId="5" fillId="0" borderId="0" xfId="0" applyFont="1" applyBorder="1" applyAlignment="1">
      <alignment vertical="center" wrapText="1"/>
    </xf>
    <xf numFmtId="0" fontId="3"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6" fillId="0" borderId="0" xfId="0" applyNumberFormat="1" applyFont="1" applyAlignment="1" applyProtection="1">
      <alignment horizontal="left"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49" fontId="4"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3" fillId="0" borderId="0" xfId="0" applyNumberFormat="1" applyFont="1" applyAlignment="1">
      <alignment horizontal="left" vertical="center" wrapText="1"/>
    </xf>
    <xf numFmtId="0" fontId="3" fillId="0" borderId="0" xfId="0" applyFont="1" applyAlignment="1">
      <alignment vertical="center" wrapText="1"/>
    </xf>
    <xf numFmtId="0" fontId="31" fillId="0" borderId="0" xfId="0" applyNumberFormat="1" applyFont="1" applyFill="1" applyBorder="1" applyAlignment="1">
      <alignment horizontal="left" vertical="center" wrapText="1"/>
    </xf>
    <xf numFmtId="49" fontId="5" fillId="0" borderId="0" xfId="0" applyNumberFormat="1" applyFont="1" applyFill="1" applyBorder="1" applyAlignment="1" applyProtection="1">
      <alignment vertical="center" wrapText="1"/>
    </xf>
    <xf numFmtId="0" fontId="8" fillId="0" borderId="0" xfId="0" applyFont="1" applyAlignment="1">
      <alignment vertical="center" wrapText="1"/>
    </xf>
    <xf numFmtId="49" fontId="6" fillId="0" borderId="0" xfId="0" applyNumberFormat="1" applyFont="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19" fillId="0" borderId="0" xfId="0" applyFont="1" applyFill="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6" fillId="0" borderId="7" xfId="0" applyFont="1" applyBorder="1" applyAlignment="1" applyProtection="1">
      <alignment vertical="center"/>
      <protection locked="0"/>
    </xf>
    <xf numFmtId="0" fontId="4" fillId="3" borderId="23" xfId="0" applyFont="1" applyFill="1" applyBorder="1" applyAlignment="1" applyProtection="1">
      <alignment horizontal="center" vertical="center" wrapText="1"/>
    </xf>
    <xf numFmtId="0" fontId="4" fillId="3" borderId="23" xfId="0" applyFont="1" applyFill="1" applyBorder="1" applyAlignment="1" applyProtection="1">
      <alignment horizontal="right" vertical="center" wrapText="1"/>
    </xf>
    <xf numFmtId="0" fontId="5" fillId="3" borderId="25"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4" fillId="5" borderId="11"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4" fillId="5" borderId="35" xfId="0" applyFont="1" applyFill="1" applyBorder="1" applyAlignment="1" applyProtection="1">
      <alignment horizontal="left" vertical="center" wrapText="1"/>
    </xf>
    <xf numFmtId="0" fontId="4" fillId="5" borderId="36" xfId="0" applyFont="1" applyFill="1" applyBorder="1" applyAlignment="1" applyProtection="1">
      <alignment horizontal="left" vertical="center" wrapText="1"/>
    </xf>
    <xf numFmtId="0" fontId="4" fillId="5" borderId="36" xfId="0" applyFont="1" applyFill="1" applyBorder="1" applyAlignment="1" applyProtection="1">
      <alignment horizontal="right" vertical="center" wrapText="1"/>
    </xf>
    <xf numFmtId="0" fontId="4" fillId="5" borderId="17" xfId="0" applyFont="1" applyFill="1" applyBorder="1" applyAlignment="1" applyProtection="1">
      <alignment horizontal="right" vertical="center" wrapText="1"/>
    </xf>
    <xf numFmtId="0" fontId="6" fillId="4" borderId="7" xfId="0" applyFont="1" applyFill="1" applyBorder="1" applyAlignment="1" applyProtection="1">
      <alignment horizontal="right" vertical="center" wrapText="1"/>
      <protection locked="0"/>
    </xf>
    <xf numFmtId="164" fontId="6" fillId="4" borderId="7" xfId="0" applyNumberFormat="1" applyFont="1" applyFill="1" applyBorder="1" applyAlignment="1" applyProtection="1">
      <alignment horizontal="right" vertical="center" wrapText="1"/>
      <protection locked="0"/>
    </xf>
    <xf numFmtId="0" fontId="6" fillId="4" borderId="1" xfId="0" applyFont="1" applyFill="1" applyBorder="1" applyAlignment="1" applyProtection="1">
      <alignment horizontal="right" vertical="center" wrapText="1"/>
      <protection locked="0"/>
    </xf>
    <xf numFmtId="164" fontId="6" fillId="4" borderId="1" xfId="0" applyNumberFormat="1" applyFont="1" applyFill="1" applyBorder="1" applyAlignment="1" applyProtection="1">
      <alignment horizontal="right" vertical="center" wrapText="1"/>
      <protection locked="0"/>
    </xf>
    <xf numFmtId="0" fontId="5" fillId="5" borderId="33" xfId="0" applyFont="1" applyFill="1" applyBorder="1" applyAlignment="1" applyProtection="1">
      <alignment horizontal="center" vertical="center" wrapText="1"/>
    </xf>
    <xf numFmtId="164" fontId="5" fillId="5" borderId="33" xfId="0" applyNumberFormat="1" applyFont="1" applyFill="1" applyBorder="1" applyAlignment="1" applyProtection="1">
      <alignment horizontal="center" vertical="center" wrapText="1"/>
    </xf>
    <xf numFmtId="0" fontId="34" fillId="3" borderId="5"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7" xfId="0" applyNumberFormat="1" applyFont="1" applyFill="1" applyBorder="1" applyAlignment="1" applyProtection="1">
      <alignment horizontal="right" vertical="center" wrapText="1"/>
    </xf>
    <xf numFmtId="0" fontId="34" fillId="3" borderId="21" xfId="0" applyFont="1" applyFill="1" applyBorder="1" applyAlignment="1" applyProtection="1">
      <alignment horizontal="left" vertical="center" wrapText="1"/>
    </xf>
    <xf numFmtId="0" fontId="34" fillId="3" borderId="39" xfId="0" applyFont="1" applyFill="1" applyBorder="1" applyAlignment="1" applyProtection="1">
      <alignment horizontal="left" vertical="center" wrapText="1"/>
    </xf>
    <xf numFmtId="0" fontId="34" fillId="3" borderId="27" xfId="0" applyFont="1" applyFill="1" applyBorder="1" applyAlignment="1" applyProtection="1">
      <alignment horizontal="right" vertical="center" wrapText="1"/>
    </xf>
    <xf numFmtId="164" fontId="34" fillId="3" borderId="27" xfId="0" applyNumberFormat="1" applyFont="1" applyFill="1" applyBorder="1" applyAlignment="1" applyProtection="1">
      <alignment horizontal="right" vertical="center" wrapText="1"/>
    </xf>
    <xf numFmtId="165" fontId="34" fillId="3" borderId="33" xfId="0" applyNumberFormat="1" applyFont="1" applyFill="1" applyBorder="1" applyAlignment="1" applyProtection="1">
      <alignment horizontal="right" vertical="center" wrapText="1"/>
    </xf>
    <xf numFmtId="0" fontId="34" fillId="3" borderId="34" xfId="0" applyFont="1" applyFill="1" applyBorder="1" applyAlignment="1" applyProtection="1">
      <alignment horizontal="left" vertical="center" wrapText="1"/>
    </xf>
    <xf numFmtId="0" fontId="4" fillId="3" borderId="23" xfId="0" applyFont="1" applyFill="1" applyBorder="1" applyAlignment="1" applyProtection="1">
      <alignment horizontal="right" vertical="center" wrapText="1"/>
      <protection locked="0"/>
    </xf>
    <xf numFmtId="0" fontId="4" fillId="3" borderId="29" xfId="0" applyFont="1" applyFill="1" applyBorder="1" applyAlignment="1" applyProtection="1">
      <alignment horizontal="right" vertical="center" wrapText="1"/>
      <protection locked="0"/>
    </xf>
    <xf numFmtId="165" fontId="6" fillId="3" borderId="7" xfId="0" applyNumberFormat="1" applyFont="1" applyFill="1" applyBorder="1" applyAlignment="1" applyProtection="1">
      <alignment horizontal="right" vertical="center" wrapText="1"/>
      <protection locked="0"/>
    </xf>
    <xf numFmtId="49" fontId="5" fillId="5" borderId="37" xfId="2" applyNumberFormat="1" applyFont="1" applyFill="1" applyBorder="1" applyAlignment="1" applyProtection="1">
      <alignment horizontal="center" vertical="center" wrapText="1"/>
    </xf>
    <xf numFmtId="0" fontId="8" fillId="5" borderId="2" xfId="0" applyFont="1" applyFill="1" applyBorder="1" applyAlignment="1">
      <alignment vertical="center" wrapText="1"/>
    </xf>
    <xf numFmtId="49" fontId="5" fillId="5" borderId="1" xfId="2" applyNumberFormat="1" applyFont="1" applyFill="1" applyBorder="1" applyAlignment="1" applyProtection="1">
      <alignment horizontal="center" vertical="center" wrapText="1"/>
    </xf>
    <xf numFmtId="49" fontId="5" fillId="3" borderId="17" xfId="2" applyNumberFormat="1" applyFont="1" applyFill="1" applyBorder="1" applyAlignment="1">
      <alignment horizontal="right" vertical="center" wrapText="1"/>
    </xf>
    <xf numFmtId="165" fontId="4" fillId="3" borderId="27" xfId="2" applyNumberFormat="1" applyFont="1" applyFill="1" applyBorder="1" applyAlignment="1">
      <alignment horizontal="center" vertical="center" wrapText="1"/>
    </xf>
    <xf numFmtId="9" fontId="4" fillId="3" borderId="27" xfId="2" applyNumberFormat="1" applyFont="1" applyFill="1" applyBorder="1" applyAlignment="1">
      <alignment horizontal="center" vertical="center" wrapText="1"/>
    </xf>
    <xf numFmtId="9" fontId="30" fillId="3" borderId="1" xfId="2" applyNumberFormat="1" applyFont="1" applyFill="1" applyBorder="1" applyAlignment="1" applyProtection="1">
      <alignment horizontal="center" vertical="center" wrapText="1"/>
    </xf>
    <xf numFmtId="165" fontId="6" fillId="3" borderId="7"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center" vertical="top" wrapText="1"/>
      <protection locked="0"/>
    </xf>
    <xf numFmtId="1" fontId="6" fillId="3" borderId="23" xfId="0" applyNumberFormat="1" applyFont="1" applyFill="1" applyBorder="1" applyAlignment="1" applyProtection="1">
      <alignment horizontal="center" vertical="top" wrapText="1"/>
      <protection locked="0"/>
    </xf>
    <xf numFmtId="0" fontId="6" fillId="3" borderId="29" xfId="0" applyFont="1" applyFill="1" applyBorder="1" applyAlignment="1" applyProtection="1">
      <alignment horizontal="left" vertical="top" wrapText="1"/>
      <protection locked="0"/>
    </xf>
    <xf numFmtId="164" fontId="6" fillId="4" borderId="7" xfId="0" applyNumberFormat="1" applyFont="1" applyFill="1" applyBorder="1" applyAlignment="1" applyProtection="1">
      <alignment horizontal="center" vertical="top" wrapText="1"/>
      <protection locked="0"/>
    </xf>
    <xf numFmtId="1" fontId="6" fillId="4" borderId="7" xfId="0" applyNumberFormat="1"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right" vertical="top" wrapText="1"/>
      <protection locked="0"/>
    </xf>
    <xf numFmtId="0" fontId="6" fillId="4" borderId="21" xfId="0" applyFont="1" applyFill="1" applyBorder="1" applyAlignment="1" applyProtection="1">
      <alignment horizontal="left" vertical="top" wrapText="1"/>
      <protection locked="0"/>
    </xf>
    <xf numFmtId="164" fontId="6" fillId="4" borderId="1" xfId="0" applyNumberFormat="1" applyFont="1" applyFill="1" applyBorder="1" applyAlignment="1" applyProtection="1">
      <alignment horizontal="center" vertical="top" wrapText="1"/>
      <protection locked="0"/>
    </xf>
    <xf numFmtId="1" fontId="6" fillId="4" borderId="1" xfId="0" applyNumberFormat="1" applyFont="1" applyFill="1" applyBorder="1" applyAlignment="1" applyProtection="1">
      <alignment horizontal="center" vertical="top" wrapText="1"/>
      <protection locked="0"/>
    </xf>
    <xf numFmtId="0" fontId="6" fillId="4" borderId="15"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165" fontId="6" fillId="4" borderId="1" xfId="0" applyNumberFormat="1" applyFont="1" applyFill="1" applyBorder="1" applyAlignment="1" applyProtection="1">
      <alignment horizontal="right" vertical="top" wrapText="1"/>
      <protection locked="0"/>
    </xf>
    <xf numFmtId="0" fontId="6" fillId="3" borderId="23" xfId="0" applyFont="1" applyFill="1" applyBorder="1" applyAlignment="1" applyProtection="1">
      <alignment horizontal="center" vertical="top" wrapText="1"/>
      <protection locked="0"/>
    </xf>
    <xf numFmtId="165" fontId="6" fillId="3" borderId="23" xfId="0" applyNumberFormat="1" applyFont="1" applyFill="1" applyBorder="1" applyAlignment="1" applyProtection="1">
      <alignment horizontal="right" vertical="top" wrapText="1"/>
      <protection locked="0"/>
    </xf>
    <xf numFmtId="0" fontId="6" fillId="3" borderId="29" xfId="0" applyFont="1" applyFill="1" applyBorder="1" applyAlignment="1" applyProtection="1">
      <alignment horizontal="center" vertical="top" wrapText="1"/>
      <protection locked="0"/>
    </xf>
    <xf numFmtId="165" fontId="6" fillId="3" borderId="1" xfId="0" applyNumberFormat="1" applyFont="1" applyFill="1" applyBorder="1" applyAlignment="1" applyProtection="1">
      <alignment horizontal="right" vertical="top" wrapText="1"/>
      <protection locked="0"/>
    </xf>
    <xf numFmtId="164" fontId="6" fillId="4" borderId="7" xfId="0" applyNumberFormat="1" applyFont="1" applyFill="1" applyBorder="1" applyAlignment="1" applyProtection="1">
      <alignment horizontal="right" vertical="top" wrapText="1"/>
      <protection locked="0"/>
    </xf>
    <xf numFmtId="164" fontId="6" fillId="4" borderId="1"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right" vertical="top" wrapText="1"/>
      <protection locked="0"/>
    </xf>
    <xf numFmtId="0" fontId="6" fillId="0" borderId="6" xfId="0" applyFont="1" applyFill="1" applyBorder="1" applyAlignment="1" applyProtection="1">
      <alignment vertical="top" wrapText="1"/>
      <protection locked="0"/>
    </xf>
    <xf numFmtId="0" fontId="6" fillId="0" borderId="5" xfId="0" applyFont="1" applyFill="1" applyBorder="1" applyAlignment="1" applyProtection="1">
      <alignment vertical="top" wrapText="1"/>
      <protection locked="0"/>
    </xf>
    <xf numFmtId="0" fontId="6" fillId="0" borderId="0" xfId="0" applyFont="1" applyFill="1" applyAlignment="1" applyProtection="1">
      <alignment vertical="top" wrapText="1"/>
      <protection locked="0"/>
    </xf>
    <xf numFmtId="165" fontId="4" fillId="0" borderId="0" xfId="0" applyNumberFormat="1" applyFont="1" applyFill="1" applyAlignment="1" applyProtection="1">
      <alignment horizontal="right" vertical="top" wrapText="1"/>
      <protection locked="0"/>
    </xf>
    <xf numFmtId="0" fontId="4" fillId="3" borderId="39" xfId="0" applyFont="1" applyFill="1" applyBorder="1" applyAlignment="1" applyProtection="1">
      <alignment horizontal="right" vertical="top" wrapText="1"/>
      <protection locked="0"/>
    </xf>
    <xf numFmtId="0" fontId="4" fillId="3" borderId="28" xfId="0"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left" vertical="top" wrapText="1"/>
      <protection locked="0"/>
    </xf>
    <xf numFmtId="1" fontId="6" fillId="4" borderId="1" xfId="0" applyNumberFormat="1" applyFont="1" applyFill="1" applyBorder="1" applyAlignment="1" applyProtection="1">
      <alignment horizontal="left" vertical="top" wrapText="1"/>
      <protection locked="0"/>
    </xf>
    <xf numFmtId="1" fontId="6" fillId="3" borderId="23" xfId="0" applyNumberFormat="1" applyFont="1" applyFill="1" applyBorder="1" applyAlignment="1" applyProtection="1">
      <alignment horizontal="left" vertical="top" wrapText="1"/>
      <protection locked="0"/>
    </xf>
    <xf numFmtId="165" fontId="5" fillId="5" borderId="33" xfId="0" applyNumberFormat="1" applyFont="1" applyFill="1" applyBorder="1" applyAlignment="1" applyProtection="1">
      <alignment horizontal="center" vertical="center" wrapText="1"/>
    </xf>
    <xf numFmtId="0" fontId="4" fillId="3" borderId="31"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right" vertical="top" wrapText="1"/>
      <protection locked="0"/>
    </xf>
    <xf numFmtId="0" fontId="6" fillId="0" borderId="49" xfId="0" applyFont="1" applyBorder="1" applyAlignment="1" applyProtection="1">
      <alignment vertical="center" wrapText="1"/>
      <protection locked="0"/>
    </xf>
    <xf numFmtId="0" fontId="6" fillId="4" borderId="49" xfId="0" applyFont="1" applyFill="1" applyBorder="1" applyAlignment="1" applyProtection="1">
      <alignment horizontal="right" vertical="center" wrapText="1"/>
      <protection locked="0"/>
    </xf>
    <xf numFmtId="164" fontId="6" fillId="4" borderId="49" xfId="0" applyNumberFormat="1" applyFont="1" applyFill="1" applyBorder="1" applyAlignment="1" applyProtection="1">
      <alignment horizontal="right" vertical="center" wrapText="1"/>
      <protection locked="0"/>
    </xf>
    <xf numFmtId="165" fontId="6" fillId="3" borderId="4" xfId="0" applyNumberFormat="1" applyFont="1" applyFill="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165" fontId="6" fillId="4" borderId="7" xfId="1" applyNumberFormat="1" applyFont="1" applyFill="1" applyBorder="1" applyAlignment="1" applyProtection="1">
      <alignment horizontal="right" vertical="top" wrapText="1"/>
      <protection locked="0"/>
    </xf>
    <xf numFmtId="165" fontId="6" fillId="4" borderId="1" xfId="1" applyNumberFormat="1" applyFont="1" applyFill="1" applyBorder="1" applyAlignment="1" applyProtection="1">
      <alignment horizontal="right" vertical="top" wrapText="1"/>
      <protection locked="0"/>
    </xf>
    <xf numFmtId="165" fontId="6" fillId="3" borderId="23" xfId="1" applyNumberFormat="1"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right" vertical="top" wrapText="1"/>
      <protection locked="0"/>
    </xf>
    <xf numFmtId="1" fontId="6" fillId="4" borderId="1" xfId="0" applyNumberFormat="1" applyFont="1" applyFill="1" applyBorder="1" applyAlignment="1" applyProtection="1">
      <alignment horizontal="right" vertical="top" wrapText="1"/>
      <protection locked="0"/>
    </xf>
    <xf numFmtId="1" fontId="6" fillId="3" borderId="23" xfId="0" applyNumberFormat="1" applyFont="1" applyFill="1" applyBorder="1" applyAlignment="1" applyProtection="1">
      <alignment horizontal="right" vertical="top" wrapText="1"/>
      <protection locked="0"/>
    </xf>
    <xf numFmtId="44" fontId="8" fillId="5" borderId="1" xfId="1" applyFont="1" applyFill="1" applyBorder="1" applyAlignment="1" applyProtection="1">
      <alignment horizontal="center" wrapText="1"/>
      <protection locked="0"/>
    </xf>
    <xf numFmtId="165" fontId="8"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6" fillId="4" borderId="6"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165" fontId="6" fillId="3" borderId="4" xfId="0" applyNumberFormat="1" applyFont="1" applyFill="1" applyBorder="1" applyAlignment="1" applyProtection="1">
      <alignment horizontal="right" vertical="top" wrapText="1"/>
      <protection locked="0"/>
    </xf>
    <xf numFmtId="0" fontId="6" fillId="4" borderId="14" xfId="0" applyFont="1" applyFill="1" applyBorder="1" applyAlignment="1" applyProtection="1">
      <alignment horizontal="left" vertical="top" wrapText="1"/>
      <protection locked="0"/>
    </xf>
    <xf numFmtId="0" fontId="6" fillId="0" borderId="11" xfId="0" applyFont="1" applyBorder="1" applyAlignment="1" applyProtection="1">
      <alignment horizontal="center" vertical="center"/>
      <protection locked="0"/>
    </xf>
    <xf numFmtId="0" fontId="6" fillId="3" borderId="31"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6" fillId="4" borderId="49" xfId="0" applyFont="1" applyFill="1" applyBorder="1" applyAlignment="1" applyProtection="1">
      <alignment horizontal="center" vertical="top" wrapText="1"/>
      <protection locked="0"/>
    </xf>
    <xf numFmtId="165" fontId="6" fillId="4" borderId="49" xfId="0" applyNumberFormat="1" applyFont="1" applyFill="1" applyBorder="1" applyAlignment="1" applyProtection="1">
      <alignment horizontal="right" vertical="top" wrapText="1"/>
      <protection locked="0"/>
    </xf>
    <xf numFmtId="165" fontId="6" fillId="3" borderId="49" xfId="0" applyNumberFormat="1" applyFont="1" applyFill="1" applyBorder="1" applyAlignment="1" applyProtection="1">
      <alignment horizontal="right" vertical="top" wrapText="1"/>
      <protection locked="0"/>
    </xf>
    <xf numFmtId="1" fontId="6" fillId="4" borderId="49" xfId="0" applyNumberFormat="1" applyFont="1" applyFill="1" applyBorder="1" applyAlignment="1" applyProtection="1">
      <alignment horizontal="center" vertical="top" wrapText="1"/>
      <protection locked="0"/>
    </xf>
    <xf numFmtId="0" fontId="6" fillId="4" borderId="6" xfId="0" applyFont="1" applyFill="1" applyBorder="1" applyAlignment="1" applyProtection="1">
      <alignment vertical="top" wrapText="1"/>
      <protection locked="0"/>
    </xf>
    <xf numFmtId="0" fontId="6" fillId="4" borderId="5" xfId="0" applyFont="1" applyFill="1" applyBorder="1" applyAlignment="1" applyProtection="1">
      <alignment vertical="top" wrapText="1"/>
      <protection locked="0"/>
    </xf>
    <xf numFmtId="164" fontId="6" fillId="4" borderId="49" xfId="0" applyNumberFormat="1" applyFont="1" applyFill="1" applyBorder="1" applyAlignment="1" applyProtection="1">
      <alignment horizontal="right" vertical="top" wrapText="1"/>
      <protection locked="0"/>
    </xf>
    <xf numFmtId="0" fontId="6" fillId="4" borderId="24" xfId="0" applyFont="1" applyFill="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35" xfId="0" applyFont="1" applyBorder="1" applyAlignment="1" applyProtection="1">
      <alignment horizontal="center" vertical="top" wrapText="1"/>
      <protection locked="0"/>
    </xf>
    <xf numFmtId="49" fontId="3" fillId="0" borderId="0" xfId="0" applyNumberFormat="1" applyFont="1" applyAlignment="1">
      <alignment vertical="center" wrapText="1"/>
    </xf>
    <xf numFmtId="1" fontId="6"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pplyProtection="1">
      <alignment horizontal="center" vertical="center" wrapText="1"/>
    </xf>
    <xf numFmtId="10" fontId="8" fillId="4" borderId="1" xfId="0" applyNumberFormat="1" applyFont="1" applyFill="1" applyBorder="1" applyAlignment="1" applyProtection="1">
      <alignment horizontal="center" wrapText="1"/>
      <protection locked="0"/>
    </xf>
    <xf numFmtId="165" fontId="5" fillId="3" borderId="27" xfId="1" applyNumberFormat="1" applyFont="1" applyFill="1" applyBorder="1" applyAlignment="1" applyProtection="1">
      <alignment horizontal="center" wrapText="1"/>
    </xf>
    <xf numFmtId="165" fontId="4" fillId="3" borderId="23" xfId="0" applyNumberFormat="1" applyFont="1" applyFill="1" applyBorder="1" applyAlignment="1" applyProtection="1">
      <alignment horizontal="right" vertical="center" wrapText="1"/>
    </xf>
    <xf numFmtId="6" fontId="8" fillId="0" borderId="2" xfId="2" applyNumberFormat="1" applyFont="1" applyBorder="1" applyAlignment="1" applyProtection="1">
      <alignment horizontal="left" vertical="center" wrapText="1"/>
      <protection locked="0"/>
    </xf>
    <xf numFmtId="10" fontId="8" fillId="4" borderId="1" xfId="2" applyNumberFormat="1" applyFont="1" applyFill="1" applyBorder="1" applyAlignment="1" applyProtection="1">
      <alignment horizontal="center" vertical="center" wrapText="1"/>
      <protection locked="0"/>
    </xf>
    <xf numFmtId="6" fontId="8" fillId="0" borderId="2" xfId="2" applyNumberFormat="1" applyFont="1" applyBorder="1" applyAlignment="1" applyProtection="1">
      <alignment horizontal="center" vertical="center" wrapText="1"/>
      <protection locked="0"/>
    </xf>
    <xf numFmtId="165" fontId="8" fillId="3" borderId="15" xfId="2" applyNumberFormat="1" applyFont="1" applyFill="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3" borderId="31"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165" fontId="4" fillId="3" borderId="23" xfId="0" applyNumberFormat="1" applyFont="1" applyFill="1" applyBorder="1" applyAlignment="1" applyProtection="1">
      <alignment horizontal="right" vertical="top"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4" fillId="0" borderId="0" xfId="0" applyNumberFormat="1" applyFont="1" applyAlignment="1" applyProtection="1">
      <alignment horizontal="right" vertical="top"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49" fontId="6" fillId="0" borderId="0" xfId="0" applyNumberFormat="1" applyFont="1" applyAlignment="1" applyProtection="1">
      <alignment horizontal="left" vertical="top"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5" borderId="44" xfId="0" applyFont="1" applyFill="1" applyBorder="1" applyAlignment="1" applyProtection="1">
      <alignment horizontal="center" vertical="center" wrapText="1"/>
      <protection locked="0"/>
    </xf>
    <xf numFmtId="164"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167" fontId="4" fillId="5" borderId="45" xfId="1" applyNumberFormat="1"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165" fontId="6" fillId="3" borderId="23" xfId="0" applyNumberFormat="1" applyFont="1" applyFill="1" applyBorder="1" applyAlignment="1" applyProtection="1">
      <alignment horizontal="right" vertical="top" wrapText="1"/>
    </xf>
    <xf numFmtId="49" fontId="3" fillId="0" borderId="0" xfId="0" applyNumberFormat="1" applyFont="1" applyAlignment="1" applyProtection="1">
      <alignment horizontal="left" vertical="top" wrapText="1"/>
      <protection locked="0"/>
    </xf>
    <xf numFmtId="0" fontId="3"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6" fillId="0" borderId="0" xfId="0" applyNumberFormat="1"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5" fillId="5" borderId="47"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165" fontId="5" fillId="5" borderId="45" xfId="0" applyNumberFormat="1" applyFont="1" applyFill="1" applyBorder="1" applyAlignment="1" applyProtection="1">
      <alignment horizontal="center" vertical="center" wrapText="1"/>
      <protection locked="0"/>
    </xf>
    <xf numFmtId="1" fontId="5" fillId="5" borderId="45" xfId="0" applyNumberFormat="1"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4" fillId="0" borderId="0" xfId="0" applyFont="1" applyFill="1" applyAlignment="1" applyProtection="1">
      <alignment vertical="top"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6" fillId="0" borderId="0" xfId="0" applyNumberFormat="1" applyFont="1" applyAlignment="1" applyProtection="1">
      <alignment horizontal="right" vertical="top" wrapText="1"/>
      <protection locked="0"/>
    </xf>
    <xf numFmtId="0" fontId="4" fillId="5" borderId="31"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164" fontId="5" fillId="5" borderId="23" xfId="0" applyNumberFormat="1" applyFont="1" applyFill="1" applyBorder="1" applyAlignment="1" applyProtection="1">
      <alignment horizontal="center" vertical="center" wrapText="1"/>
      <protection locked="0"/>
    </xf>
    <xf numFmtId="165" fontId="5" fillId="5" borderId="23" xfId="0" applyNumberFormat="1" applyFont="1" applyFill="1" applyBorder="1" applyAlignment="1" applyProtection="1">
      <alignment horizontal="center" vertical="center" wrapText="1"/>
      <protection locked="0"/>
    </xf>
    <xf numFmtId="1" fontId="5" fillId="5" borderId="23" xfId="0" applyNumberFormat="1"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8" fillId="0" borderId="0" xfId="0" applyFont="1" applyBorder="1" applyAlignment="1" applyProtection="1">
      <alignment horizontal="left" vertical="top" wrapText="1"/>
      <protection locked="0"/>
    </xf>
    <xf numFmtId="0" fontId="5" fillId="0" borderId="0" xfId="0" applyFont="1" applyBorder="1" applyAlignment="1" applyProtection="1">
      <alignment horizontal="right" vertical="top" wrapText="1"/>
      <protection locked="0"/>
    </xf>
    <xf numFmtId="165" fontId="5"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4"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4" fillId="3" borderId="31" xfId="0" applyFont="1" applyFill="1" applyBorder="1" applyAlignment="1" applyProtection="1">
      <alignment horizontal="center" vertical="top" wrapText="1"/>
      <protection locked="0"/>
    </xf>
    <xf numFmtId="165" fontId="4" fillId="0" borderId="0" xfId="0" applyNumberFormat="1" applyFont="1" applyAlignment="1" applyProtection="1">
      <alignment horizontal="right" vertical="top" wrapText="1"/>
      <protection locked="0"/>
    </xf>
    <xf numFmtId="165" fontId="4" fillId="3" borderId="16" xfId="0" applyNumberFormat="1" applyFont="1" applyFill="1" applyBorder="1" applyAlignment="1" applyProtection="1">
      <alignment horizontal="right" vertical="top" wrapText="1"/>
    </xf>
    <xf numFmtId="165" fontId="4" fillId="3" borderId="29" xfId="0" applyNumberFormat="1" applyFont="1" applyFill="1" applyBorder="1" applyAlignment="1" applyProtection="1">
      <alignment horizontal="right" vertical="top" wrapText="1"/>
    </xf>
    <xf numFmtId="1" fontId="6"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NumberFormat="1" applyFont="1" applyFill="1" applyBorder="1" applyAlignment="1" applyProtection="1">
      <alignment horizontal="left" vertical="center" wrapText="1" indent="1"/>
      <protection locked="0"/>
    </xf>
    <xf numFmtId="0" fontId="12" fillId="0" borderId="0" xfId="0" applyFont="1" applyFill="1" applyBorder="1" applyAlignment="1" applyProtection="1">
      <alignment vertical="center"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wrapText="1"/>
      <protection locked="0"/>
    </xf>
    <xf numFmtId="0" fontId="6" fillId="0" borderId="0" xfId="0" applyFont="1" applyFill="1" applyBorder="1" applyAlignment="1" applyProtection="1">
      <alignment wrapText="1"/>
      <protection locked="0"/>
    </xf>
    <xf numFmtId="49" fontId="8" fillId="5" borderId="37" xfId="0" applyNumberFormat="1" applyFont="1" applyFill="1" applyBorder="1" applyAlignment="1" applyProtection="1">
      <alignment horizontal="left" vertical="top" wrapText="1"/>
      <protection locked="0"/>
    </xf>
    <xf numFmtId="49" fontId="5" fillId="5" borderId="22" xfId="0" applyNumberFormat="1" applyFont="1" applyFill="1" applyBorder="1" applyAlignment="1" applyProtection="1">
      <alignment horizontal="center" vertical="top" wrapText="1"/>
      <protection locked="0"/>
    </xf>
    <xf numFmtId="0" fontId="5" fillId="5" borderId="2" xfId="0" applyFont="1" applyFill="1" applyBorder="1" applyAlignment="1" applyProtection="1">
      <alignment horizontal="right" wrapText="1"/>
      <protection locked="0"/>
    </xf>
    <xf numFmtId="0" fontId="8" fillId="5" borderId="1" xfId="0" applyFont="1" applyFill="1" applyBorder="1" applyAlignment="1" applyProtection="1">
      <alignment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8" fillId="0" borderId="2" xfId="0" applyFont="1" applyBorder="1" applyAlignment="1" applyProtection="1">
      <alignment horizontal="right" wrapText="1"/>
      <protection locked="0"/>
    </xf>
    <xf numFmtId="0" fontId="8" fillId="0" borderId="0" xfId="0" applyFont="1" applyFill="1" applyBorder="1" applyAlignment="1" applyProtection="1">
      <alignment horizontal="center" wrapText="1"/>
      <protection locked="0"/>
    </xf>
    <xf numFmtId="165" fontId="8" fillId="0" borderId="0" xfId="0" applyNumberFormat="1" applyFont="1" applyFill="1" applyBorder="1" applyAlignment="1" applyProtection="1">
      <alignment horizontal="center" wrapText="1"/>
      <protection locked="0"/>
    </xf>
    <xf numFmtId="164" fontId="6" fillId="0" borderId="0" xfId="0" applyNumberFormat="1" applyFont="1" applyFill="1" applyBorder="1" applyAlignment="1" applyProtection="1">
      <alignment horizontal="center" vertical="top" wrapText="1"/>
      <protection locked="0"/>
    </xf>
    <xf numFmtId="0" fontId="5" fillId="0" borderId="17" xfId="0" applyFont="1" applyBorder="1" applyAlignment="1" applyProtection="1">
      <alignment horizontal="right" wrapText="1"/>
      <protection locked="0"/>
    </xf>
    <xf numFmtId="165" fontId="6" fillId="0" borderId="0" xfId="0" applyNumberFormat="1" applyFont="1" applyAlignment="1" applyProtection="1">
      <alignment horizontal="center" vertical="top" wrapText="1"/>
      <protection locked="0"/>
    </xf>
    <xf numFmtId="0" fontId="5" fillId="0" borderId="0" xfId="0" applyFont="1" applyFill="1" applyBorder="1" applyAlignment="1" applyProtection="1">
      <alignment horizontal="left" vertical="top" wrapText="1" indent="1"/>
      <protection locked="0"/>
    </xf>
    <xf numFmtId="0" fontId="6" fillId="0" borderId="0" xfId="0" applyFont="1" applyFill="1" applyBorder="1" applyAlignment="1" applyProtection="1">
      <alignment vertical="top" wrapText="1"/>
      <protection locked="0"/>
    </xf>
    <xf numFmtId="0" fontId="6" fillId="0" borderId="0" xfId="0" applyFont="1" applyBorder="1" applyAlignment="1" applyProtection="1">
      <alignment wrapTex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8"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4" fillId="3" borderId="30" xfId="0" applyNumberFormat="1" applyFont="1" applyFill="1" applyBorder="1" applyAlignment="1" applyProtection="1">
      <alignment horizontal="right" vertical="top" wrapText="1"/>
    </xf>
    <xf numFmtId="0" fontId="8" fillId="0" borderId="9"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3" fillId="0" borderId="0" xfId="0" applyNumberFormat="1" applyFont="1" applyAlignment="1">
      <alignment horizontal="right" vertical="center" wrapText="1"/>
    </xf>
    <xf numFmtId="0" fontId="3"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4" borderId="20" xfId="0" applyFont="1" applyFill="1" applyBorder="1" applyAlignment="1" applyProtection="1">
      <alignment horizontal="center" vertical="center" wrapText="1"/>
    </xf>
    <xf numFmtId="0" fontId="25" fillId="5" borderId="30" xfId="0" applyFont="1" applyFill="1" applyBorder="1" applyAlignment="1" applyProtection="1">
      <alignment horizontal="left" vertical="center" wrapText="1"/>
    </xf>
    <xf numFmtId="165" fontId="6" fillId="4" borderId="0" xfId="0" applyNumberFormat="1" applyFont="1" applyFill="1" applyBorder="1" applyAlignment="1" applyProtection="1">
      <alignment horizontal="right" vertical="center" wrapText="1"/>
    </xf>
    <xf numFmtId="10" fontId="6" fillId="4" borderId="0" xfId="0" applyNumberFormat="1"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49" fontId="5" fillId="5" borderId="15" xfId="2" applyNumberFormat="1" applyFont="1" applyFill="1" applyBorder="1" applyAlignment="1" applyProtection="1">
      <alignment horizontal="center" vertical="center" wrapText="1"/>
    </xf>
    <xf numFmtId="165" fontId="30" fillId="3" borderId="15" xfId="2" applyNumberFormat="1" applyFont="1" applyFill="1" applyBorder="1" applyAlignment="1" applyProtection="1">
      <alignment horizontal="center" vertical="center" wrapText="1"/>
    </xf>
    <xf numFmtId="165" fontId="4" fillId="3" borderId="16" xfId="2" applyNumberFormat="1" applyFont="1" applyFill="1" applyBorder="1" applyAlignment="1">
      <alignment horizontal="center" vertical="center" wrapText="1"/>
    </xf>
    <xf numFmtId="0" fontId="2"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65" fontId="4" fillId="4" borderId="21" xfId="0" applyNumberFormat="1" applyFont="1" applyFill="1" applyBorder="1" applyAlignment="1" applyProtection="1">
      <alignment horizontal="right" vertical="top" wrapText="1"/>
      <protection locked="0"/>
    </xf>
    <xf numFmtId="165" fontId="4" fillId="4" borderId="15" xfId="0" applyNumberFormat="1" applyFont="1" applyFill="1" applyBorder="1" applyAlignment="1" applyProtection="1">
      <alignment horizontal="right" vertical="top" wrapText="1"/>
      <protection locked="0"/>
    </xf>
    <xf numFmtId="165" fontId="4" fillId="4" borderId="14" xfId="0" applyNumberFormat="1" applyFont="1" applyFill="1" applyBorder="1" applyAlignment="1" applyProtection="1">
      <alignment horizontal="right" vertical="top" wrapText="1"/>
      <protection locked="0"/>
    </xf>
    <xf numFmtId="165" fontId="6" fillId="0" borderId="7" xfId="0" applyNumberFormat="1" applyFont="1" applyFill="1" applyBorder="1" applyAlignment="1" applyProtection="1">
      <alignment horizontal="right" vertical="center" wrapText="1"/>
    </xf>
    <xf numFmtId="10" fontId="6" fillId="0" borderId="7" xfId="0" applyNumberFormat="1" applyFont="1" applyFill="1" applyBorder="1" applyAlignment="1" applyProtection="1">
      <alignment horizontal="center" vertical="center" wrapText="1"/>
    </xf>
    <xf numFmtId="165" fontId="6" fillId="0" borderId="1" xfId="0" applyNumberFormat="1" applyFont="1" applyFill="1" applyBorder="1" applyAlignment="1" applyProtection="1">
      <alignment horizontal="right" vertical="center" wrapText="1"/>
    </xf>
    <xf numFmtId="165" fontId="6" fillId="0" borderId="27" xfId="0" applyNumberFormat="1" applyFont="1" applyFill="1" applyBorder="1" applyAlignment="1" applyProtection="1">
      <alignment horizontal="right" vertical="center" wrapText="1"/>
    </xf>
    <xf numFmtId="10" fontId="6" fillId="0" borderId="27" xfId="0" applyNumberFormat="1" applyFont="1" applyFill="1" applyBorder="1" applyAlignment="1" applyProtection="1">
      <alignment horizontal="center" vertical="center" wrapText="1"/>
    </xf>
    <xf numFmtId="9" fontId="6"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5" fillId="5" borderId="44" xfId="0" applyFont="1" applyFill="1" applyBorder="1" applyAlignment="1" applyProtection="1">
      <alignment horizontal="left" vertical="center" wrapText="1"/>
      <protection locked="0"/>
    </xf>
    <xf numFmtId="0" fontId="2" fillId="0" borderId="0" xfId="0" applyFont="1" applyAlignment="1" applyProtection="1">
      <alignment horizontal="center" vertical="top" wrapText="1"/>
      <protection locked="0"/>
    </xf>
    <xf numFmtId="1" fontId="2" fillId="0" borderId="0" xfId="0" applyNumberFormat="1" applyFont="1" applyAlignment="1" applyProtection="1">
      <alignment horizontal="center" vertical="top" wrapText="1"/>
      <protection locked="0"/>
    </xf>
    <xf numFmtId="164" fontId="2" fillId="0" borderId="0" xfId="0" applyNumberFormat="1"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165" fontId="4" fillId="3" borderId="30" xfId="0" applyNumberFormat="1" applyFont="1" applyFill="1" applyBorder="1" applyAlignment="1">
      <alignment horizontal="right" vertical="top" wrapText="1"/>
    </xf>
    <xf numFmtId="1" fontId="4" fillId="3" borderId="48" xfId="0" applyNumberFormat="1" applyFont="1" applyFill="1" applyBorder="1" applyAlignment="1" applyProtection="1">
      <alignment horizontal="right" vertical="top" wrapText="1"/>
      <protection locked="0"/>
    </xf>
    <xf numFmtId="1" fontId="2" fillId="0" borderId="3" xfId="0" applyNumberFormat="1" applyFont="1" applyBorder="1" applyAlignment="1" applyProtection="1">
      <alignment horizontal="center" vertical="top" wrapText="1"/>
      <protection locked="0"/>
    </xf>
    <xf numFmtId="1"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1" fontId="2" fillId="0" borderId="10" xfId="0" applyNumberFormat="1" applyFont="1" applyBorder="1" applyAlignment="1" applyProtection="1">
      <alignment horizontal="center" vertical="top" wrapText="1"/>
      <protection locked="0"/>
    </xf>
    <xf numFmtId="1" fontId="2" fillId="0" borderId="7" xfId="0" applyNumberFormat="1" applyFont="1" applyBorder="1" applyAlignment="1" applyProtection="1">
      <alignment horizontal="left" vertical="top" wrapText="1"/>
      <protection locked="0"/>
    </xf>
    <xf numFmtId="1" fontId="2" fillId="0" borderId="7" xfId="0" applyNumberFormat="1" applyFont="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1" fontId="34" fillId="3" borderId="62" xfId="0" applyNumberFormat="1" applyFont="1" applyFill="1" applyBorder="1" applyAlignment="1" applyProtection="1">
      <alignment horizontal="center" vertical="top" wrapText="1"/>
      <protection locked="0"/>
    </xf>
    <xf numFmtId="1" fontId="5" fillId="5" borderId="63" xfId="0" applyNumberFormat="1" applyFont="1" applyFill="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6" borderId="3"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wrapText="1"/>
    </xf>
    <xf numFmtId="0" fontId="4" fillId="6" borderId="52" xfId="0" applyFont="1" applyFill="1" applyBorder="1" applyAlignment="1" applyProtection="1">
      <alignment horizontal="center" vertical="center" wrapText="1"/>
    </xf>
    <xf numFmtId="49" fontId="32" fillId="0" borderId="0" xfId="0" applyNumberFormat="1" applyFont="1" applyBorder="1" applyAlignment="1">
      <alignment horizontal="center" vertical="center" wrapText="1"/>
    </xf>
    <xf numFmtId="0" fontId="5" fillId="0" borderId="0" xfId="0" applyFont="1" applyBorder="1" applyAlignment="1">
      <alignment horizontal="right" vertical="center" wrapText="1"/>
    </xf>
    <xf numFmtId="0" fontId="5" fillId="5" borderId="31"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6" fillId="0" borderId="50"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51"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52" xfId="0" applyFont="1" applyBorder="1" applyAlignment="1" applyProtection="1">
      <alignment vertical="top" wrapText="1"/>
      <protection locked="0"/>
    </xf>
    <xf numFmtId="0" fontId="28" fillId="5" borderId="26" xfId="0" applyNumberFormat="1" applyFont="1" applyFill="1" applyBorder="1" applyAlignment="1" applyProtection="1">
      <alignment horizontal="center" vertical="center" wrapText="1"/>
    </xf>
    <xf numFmtId="0" fontId="18" fillId="5" borderId="48" xfId="0" applyNumberFormat="1" applyFont="1" applyFill="1" applyBorder="1" applyAlignment="1" applyProtection="1">
      <alignment horizontal="center" vertical="center" wrapText="1"/>
    </xf>
    <xf numFmtId="0" fontId="18" fillId="5" borderId="25" xfId="0" applyNumberFormat="1" applyFont="1" applyFill="1" applyBorder="1" applyAlignment="1" applyProtection="1">
      <alignment horizontal="center" vertical="center" wrapText="1"/>
    </xf>
    <xf numFmtId="0" fontId="21" fillId="5" borderId="26" xfId="0" applyNumberFormat="1" applyFont="1" applyFill="1" applyBorder="1" applyAlignment="1" applyProtection="1">
      <alignment horizontal="left" vertical="center" wrapText="1" readingOrder="1"/>
    </xf>
    <xf numFmtId="0" fontId="21" fillId="5" borderId="48" xfId="0" applyNumberFormat="1" applyFont="1" applyFill="1" applyBorder="1" applyAlignment="1" applyProtection="1">
      <alignment horizontal="left" vertical="center" wrapText="1" readingOrder="1"/>
    </xf>
    <xf numFmtId="0" fontId="21" fillId="5" borderId="25" xfId="0" applyNumberFormat="1" applyFont="1" applyFill="1" applyBorder="1" applyAlignment="1" applyProtection="1">
      <alignment horizontal="left" vertical="center" wrapText="1" readingOrder="1"/>
    </xf>
    <xf numFmtId="0" fontId="5" fillId="0" borderId="53" xfId="0" applyFont="1" applyFill="1" applyBorder="1" applyAlignment="1" applyProtection="1">
      <alignment horizontal="center" vertical="center" wrapText="1"/>
    </xf>
    <xf numFmtId="0" fontId="3" fillId="0" borderId="61" xfId="0" applyFont="1" applyFill="1" applyBorder="1" applyAlignment="1" applyProtection="1">
      <alignment horizontal="center" vertical="center" wrapText="1"/>
    </xf>
    <xf numFmtId="0" fontId="4" fillId="5" borderId="60" xfId="0" applyFont="1" applyFill="1" applyBorder="1" applyAlignment="1" applyProtection="1">
      <alignment horizontal="center" vertical="center" wrapText="1"/>
    </xf>
    <xf numFmtId="0" fontId="4" fillId="5" borderId="48"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49" fontId="11" fillId="0" borderId="20" xfId="0" applyNumberFormat="1" applyFont="1" applyBorder="1" applyAlignment="1">
      <alignment horizontal="center" vertical="center" wrapText="1"/>
    </xf>
    <xf numFmtId="0" fontId="5" fillId="5" borderId="22" xfId="0" applyFont="1" applyFill="1" applyBorder="1" applyAlignment="1" applyProtection="1">
      <alignment horizontal="center" vertical="center" wrapText="1"/>
    </xf>
    <xf numFmtId="49" fontId="3" fillId="0" borderId="0" xfId="0" applyNumberFormat="1" applyFont="1" applyAlignment="1">
      <alignment horizontal="left" vertical="center" wrapText="1"/>
    </xf>
    <xf numFmtId="0" fontId="5" fillId="5" borderId="44"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xf numFmtId="0" fontId="17" fillId="5" borderId="50"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0" borderId="20" xfId="0" applyFont="1" applyBorder="1" applyAlignment="1">
      <alignment vertical="center" wrapText="1"/>
    </xf>
    <xf numFmtId="165" fontId="5" fillId="5" borderId="44" xfId="0" applyNumberFormat="1" applyFont="1" applyFill="1" applyBorder="1" applyAlignment="1" applyProtection="1">
      <alignment horizontal="center" vertical="center" wrapText="1"/>
    </xf>
    <xf numFmtId="165" fontId="5" fillId="5" borderId="32" xfId="0" applyNumberFormat="1" applyFont="1" applyFill="1" applyBorder="1" applyAlignment="1" applyProtection="1">
      <alignment horizontal="center" vertical="center" wrapText="1"/>
    </xf>
    <xf numFmtId="0" fontId="5" fillId="5" borderId="46"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2" fillId="0" borderId="26"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4" fillId="5" borderId="26" xfId="0" applyNumberFormat="1" applyFont="1" applyFill="1" applyBorder="1" applyAlignment="1">
      <alignment horizontal="left" vertical="center" wrapText="1"/>
    </xf>
    <xf numFmtId="0" fontId="4" fillId="5" borderId="48" xfId="0" applyNumberFormat="1" applyFont="1" applyFill="1" applyBorder="1" applyAlignment="1">
      <alignment horizontal="left" vertical="center" wrapText="1"/>
    </xf>
    <xf numFmtId="0" fontId="4" fillId="5" borderId="25" xfId="0" applyNumberFormat="1" applyFont="1" applyFill="1" applyBorder="1" applyAlignment="1">
      <alignment horizontal="left" vertical="center" wrapText="1"/>
    </xf>
    <xf numFmtId="0" fontId="2" fillId="4" borderId="50"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20"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4" fillId="5" borderId="50" xfId="0" applyFont="1" applyFill="1" applyBorder="1" applyAlignment="1">
      <alignment horizontal="left" vertical="center" wrapText="1"/>
    </xf>
    <xf numFmtId="49" fontId="5" fillId="5" borderId="22" xfId="2" applyNumberFormat="1" applyFont="1" applyFill="1" applyBorder="1" applyAlignment="1" applyProtection="1">
      <alignment horizontal="center" vertical="center" wrapText="1"/>
    </xf>
    <xf numFmtId="49" fontId="5" fillId="5" borderId="38" xfId="2" applyNumberFormat="1" applyFont="1" applyFill="1" applyBorder="1" applyAlignment="1" applyProtection="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6" fillId="0" borderId="50"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11" fillId="0" borderId="0" xfId="0" applyFont="1" applyBorder="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center" vertical="top" wrapText="1"/>
      <protection locked="0"/>
    </xf>
    <xf numFmtId="0" fontId="5" fillId="5" borderId="48" xfId="0" applyFont="1" applyFill="1" applyBorder="1" applyAlignment="1" applyProtection="1">
      <alignment horizontal="center" vertical="top" wrapText="1"/>
      <protection locked="0"/>
    </xf>
    <xf numFmtId="0" fontId="5" fillId="5" borderId="25" xfId="0" applyFont="1" applyFill="1" applyBorder="1" applyAlignment="1" applyProtection="1">
      <alignment horizontal="center" vertical="top" wrapText="1"/>
      <protection locked="0"/>
    </xf>
    <xf numFmtId="0" fontId="14" fillId="0" borderId="0" xfId="0" applyFont="1" applyBorder="1" applyAlignment="1" applyProtection="1">
      <alignment horizontal="center" vertical="center" wrapText="1"/>
      <protection locked="0"/>
    </xf>
    <xf numFmtId="0" fontId="2" fillId="0" borderId="50" xfId="0" applyFont="1" applyBorder="1" applyAlignment="1" applyProtection="1">
      <alignment horizontal="left" vertical="top" wrapText="1"/>
      <protection locked="0"/>
    </xf>
    <xf numFmtId="0" fontId="2" fillId="5" borderId="2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6" fillId="5" borderId="25" xfId="0" applyFont="1" applyFill="1" applyBorder="1" applyAlignment="1" applyProtection="1">
      <alignment horizontal="left" vertical="center" wrapText="1"/>
      <protection locked="0"/>
    </xf>
    <xf numFmtId="165" fontId="5"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5" fillId="3" borderId="1" xfId="1"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49" fontId="11" fillId="0" borderId="20" xfId="0" applyNumberFormat="1" applyFont="1" applyBorder="1" applyAlignment="1" applyProtection="1">
      <alignment horizontal="center" vertical="center"/>
      <protection locked="0"/>
    </xf>
    <xf numFmtId="0" fontId="2" fillId="5" borderId="26"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5"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2" fillId="0" borderId="5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166" fontId="5"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5" fillId="4" borderId="1" xfId="1" applyNumberFormat="1" applyFont="1" applyFill="1" applyBorder="1" applyAlignment="1" applyProtection="1">
      <alignment horizontal="center" wrapText="1"/>
      <protection locked="0"/>
    </xf>
    <xf numFmtId="166" fontId="5" fillId="3" borderId="1" xfId="4" applyNumberFormat="1" applyFont="1"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Alignment="1" applyProtection="1">
      <protection locked="0"/>
    </xf>
    <xf numFmtId="0" fontId="25" fillId="5" borderId="48" xfId="0" applyFont="1" applyFill="1" applyBorder="1" applyAlignment="1" applyProtection="1">
      <protection locked="0"/>
    </xf>
    <xf numFmtId="0" fontId="25" fillId="5" borderId="25" xfId="0" applyFont="1" applyFill="1" applyBorder="1" applyAlignment="1" applyProtection="1">
      <protection locked="0"/>
    </xf>
    <xf numFmtId="0" fontId="5" fillId="5" borderId="26" xfId="0" applyFont="1" applyFill="1" applyBorder="1" applyAlignment="1" applyProtection="1">
      <alignment horizontal="left" vertical="center" wrapText="1" indent="1"/>
      <protection locked="0"/>
    </xf>
    <xf numFmtId="0" fontId="5" fillId="5" borderId="48" xfId="0" applyFont="1" applyFill="1" applyBorder="1" applyAlignment="1" applyProtection="1">
      <alignment horizontal="left" vertical="center" wrapText="1" indent="1"/>
      <protection locked="0"/>
    </xf>
    <xf numFmtId="0" fontId="5" fillId="5" borderId="25" xfId="0"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11" fillId="0" borderId="20" xfId="0" applyFont="1" applyBorder="1" applyAlignment="1" applyProtection="1">
      <alignment horizontal="center" vertical="center" wrapText="1"/>
      <protection locked="0"/>
    </xf>
    <xf numFmtId="164" fontId="18" fillId="0" borderId="0" xfId="0" applyNumberFormat="1" applyFont="1" applyBorder="1" applyAlignment="1" applyProtection="1">
      <alignment horizontal="right" vertical="top" wrapText="1"/>
      <protection locked="0"/>
    </xf>
    <xf numFmtId="0" fontId="2" fillId="5" borderId="48"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cellXfs>
  <cellStyles count="7">
    <cellStyle name="Currency" xfId="1" builtinId="4"/>
    <cellStyle name="Normal" xfId="0" builtinId="0"/>
    <cellStyle name="Normal 2" xfId="2" xr:uid="{00000000-0005-0000-0000-000002000000}"/>
    <cellStyle name="Normal 2 2" xfId="5" xr:uid="{3603314B-5DB7-4DE8-B80D-079447D354E8}"/>
    <cellStyle name="Normal 3" xfId="3" xr:uid="{00000000-0005-0000-0000-000003000000}"/>
    <cellStyle name="Normal 3 2" xfId="6" xr:uid="{6B5D0335-D65E-4A75-8F98-B62DBCC85EF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8"/>
  <sheetViews>
    <sheetView showGridLines="0" tabSelected="1" zoomScaleNormal="100" workbookViewId="0">
      <selection activeCell="P21" sqref="P21"/>
    </sheetView>
  </sheetViews>
  <sheetFormatPr defaultColWidth="9.140625" defaultRowHeight="12.75" x14ac:dyDescent="0.2"/>
  <cols>
    <col min="1" max="1" width="24.140625" style="42" customWidth="1"/>
    <col min="2" max="2" width="20.140625" style="42" customWidth="1"/>
    <col min="3" max="3" width="19.140625" style="42" customWidth="1"/>
    <col min="4" max="4" width="18.42578125" style="43" customWidth="1"/>
    <col min="5" max="5" width="18.5703125" style="43" customWidth="1"/>
    <col min="6" max="6" width="60.140625" style="16" customWidth="1"/>
    <col min="7" max="19" width="9.42578125" style="43" customWidth="1"/>
    <col min="20" max="16384" width="9.140625" style="43"/>
  </cols>
  <sheetData>
    <row r="1" spans="1:13" s="16" customFormat="1" ht="11.25" customHeight="1" x14ac:dyDescent="0.2">
      <c r="A1" s="29"/>
      <c r="B1" s="337" t="s">
        <v>32</v>
      </c>
      <c r="C1" s="337"/>
      <c r="D1" s="337"/>
      <c r="E1" s="337"/>
      <c r="F1" s="30"/>
    </row>
    <row r="2" spans="1:13" s="16" customFormat="1" ht="11.25" customHeight="1" x14ac:dyDescent="0.2">
      <c r="A2" s="31"/>
      <c r="B2" s="337"/>
      <c r="C2" s="337"/>
      <c r="D2" s="337"/>
      <c r="E2" s="337"/>
      <c r="F2" s="30"/>
    </row>
    <row r="3" spans="1:13" s="34" customFormat="1" ht="16.5" customHeight="1" x14ac:dyDescent="0.2">
      <c r="A3" s="32" t="s">
        <v>36</v>
      </c>
      <c r="B3" s="285"/>
      <c r="C3" s="338" t="s">
        <v>25</v>
      </c>
      <c r="D3" s="338"/>
      <c r="E3" s="338"/>
      <c r="F3" s="33"/>
    </row>
    <row r="4" spans="1:13" s="34" customFormat="1" ht="15" customHeight="1" x14ac:dyDescent="0.2">
      <c r="A4" s="32" t="s">
        <v>34</v>
      </c>
      <c r="B4" s="286"/>
      <c r="C4" s="338" t="s">
        <v>35</v>
      </c>
      <c r="D4" s="338"/>
      <c r="E4" s="338"/>
      <c r="F4" s="33"/>
    </row>
    <row r="5" spans="1:13" s="34" customFormat="1" ht="10.5" customHeight="1" thickBot="1" x14ac:dyDescent="0.25">
      <c r="A5" s="32"/>
      <c r="B5" s="35"/>
      <c r="C5" s="32"/>
      <c r="D5" s="32"/>
      <c r="E5" s="32"/>
      <c r="F5" s="36" t="s">
        <v>44</v>
      </c>
    </row>
    <row r="6" spans="1:13" s="14" customFormat="1" ht="15.75" customHeight="1" thickBot="1" x14ac:dyDescent="0.25">
      <c r="A6" s="348" t="s">
        <v>109</v>
      </c>
      <c r="B6" s="349"/>
      <c r="C6" s="349"/>
      <c r="D6" s="349"/>
      <c r="E6" s="349"/>
      <c r="F6" s="350"/>
    </row>
    <row r="7" spans="1:13" s="14" customFormat="1" ht="228.75" customHeight="1" thickBot="1" x14ac:dyDescent="0.25">
      <c r="A7" s="351" t="s">
        <v>129</v>
      </c>
      <c r="B7" s="352"/>
      <c r="C7" s="352"/>
      <c r="D7" s="352"/>
      <c r="E7" s="352"/>
      <c r="F7" s="353"/>
      <c r="H7" s="34"/>
      <c r="I7" s="34"/>
      <c r="J7" s="34"/>
      <c r="K7" s="34"/>
      <c r="L7" s="34"/>
      <c r="M7" s="34"/>
    </row>
    <row r="8" spans="1:13" s="14" customFormat="1" ht="7.5" customHeight="1" thickBot="1" x14ac:dyDescent="0.25">
      <c r="A8" s="37"/>
      <c r="B8" s="37"/>
      <c r="C8" s="37"/>
      <c r="D8" s="37"/>
      <c r="E8" s="37"/>
      <c r="F8" s="38"/>
      <c r="H8" s="34"/>
      <c r="I8" s="34"/>
      <c r="J8" s="34"/>
      <c r="K8" s="34"/>
      <c r="L8" s="34"/>
      <c r="M8" s="34"/>
    </row>
    <row r="9" spans="1:13" s="14" customFormat="1" ht="29.25" customHeight="1" thickBot="1" x14ac:dyDescent="0.25">
      <c r="A9" s="339" t="s">
        <v>100</v>
      </c>
      <c r="B9" s="340"/>
      <c r="C9" s="340"/>
      <c r="D9" s="340"/>
      <c r="E9" s="340"/>
      <c r="F9" s="341"/>
      <c r="H9" s="34"/>
      <c r="I9" s="34"/>
      <c r="J9" s="34"/>
      <c r="K9" s="34"/>
      <c r="L9" s="34"/>
      <c r="M9" s="34"/>
    </row>
    <row r="10" spans="1:13" s="14" customFormat="1" ht="30.75" thickBot="1" x14ac:dyDescent="0.25">
      <c r="A10" s="291" t="s">
        <v>0</v>
      </c>
      <c r="B10" s="58"/>
      <c r="C10" s="58"/>
      <c r="D10" s="58"/>
      <c r="E10" s="58"/>
      <c r="F10" s="60"/>
      <c r="H10" s="34"/>
      <c r="I10" s="34"/>
      <c r="J10" s="34"/>
      <c r="K10" s="34"/>
      <c r="L10" s="34"/>
      <c r="M10" s="34"/>
    </row>
    <row r="11" spans="1:13" s="14" customFormat="1" ht="26.25" thickBot="1" x14ac:dyDescent="0.25">
      <c r="A11" s="354" t="s">
        <v>116</v>
      </c>
      <c r="B11" s="61" t="s">
        <v>124</v>
      </c>
      <c r="C11" s="61" t="s">
        <v>118</v>
      </c>
      <c r="D11" s="61" t="s">
        <v>125</v>
      </c>
      <c r="E11" s="61" t="s">
        <v>123</v>
      </c>
      <c r="F11" s="62" t="s">
        <v>113</v>
      </c>
      <c r="H11" s="34"/>
      <c r="I11" s="34"/>
      <c r="J11" s="34"/>
      <c r="K11" s="34"/>
      <c r="L11" s="34"/>
      <c r="M11" s="34"/>
    </row>
    <row r="12" spans="1:13" s="14" customFormat="1" ht="24" customHeight="1" x14ac:dyDescent="0.2">
      <c r="A12" s="355"/>
      <c r="B12" s="304"/>
      <c r="C12" s="304">
        <v>0</v>
      </c>
      <c r="D12" s="304">
        <f>C12+B12</f>
        <v>0</v>
      </c>
      <c r="E12" s="309">
        <f>IF(D12&gt;0,C12/B12,0)</f>
        <v>0</v>
      </c>
      <c r="F12" s="168" t="s">
        <v>99</v>
      </c>
      <c r="H12" s="34"/>
      <c r="I12" s="34"/>
      <c r="J12" s="34"/>
      <c r="K12" s="34"/>
      <c r="L12" s="34"/>
      <c r="M12" s="34"/>
    </row>
    <row r="13" spans="1:13" s="14" customFormat="1" ht="15" thickBot="1" x14ac:dyDescent="0.25">
      <c r="A13" s="290"/>
      <c r="B13" s="292"/>
      <c r="C13" s="292"/>
      <c r="D13" s="292"/>
      <c r="E13" s="293"/>
      <c r="F13" s="294"/>
      <c r="H13" s="34"/>
      <c r="I13" s="34"/>
      <c r="J13" s="34"/>
      <c r="K13" s="34"/>
      <c r="L13" s="34"/>
      <c r="M13" s="34"/>
    </row>
    <row r="14" spans="1:13" s="14" customFormat="1" ht="30.75" thickBot="1" x14ac:dyDescent="0.25">
      <c r="A14" s="291" t="s">
        <v>117</v>
      </c>
      <c r="B14" s="58"/>
      <c r="C14" s="58"/>
      <c r="D14" s="58"/>
      <c r="E14" s="58"/>
      <c r="F14" s="60"/>
      <c r="H14" s="34"/>
      <c r="I14" s="34"/>
      <c r="J14" s="34"/>
      <c r="K14" s="34"/>
      <c r="L14" s="34"/>
      <c r="M14" s="34"/>
    </row>
    <row r="15" spans="1:13" s="39" customFormat="1" ht="26.1" customHeight="1" thickBot="1" x14ac:dyDescent="0.25">
      <c r="A15" s="63" t="s">
        <v>15</v>
      </c>
      <c r="B15" s="64" t="s">
        <v>8</v>
      </c>
      <c r="C15" s="64" t="s">
        <v>71</v>
      </c>
      <c r="D15" s="356" t="s">
        <v>73</v>
      </c>
      <c r="E15" s="357"/>
      <c r="F15" s="358"/>
      <c r="H15" s="34"/>
      <c r="I15" s="34"/>
      <c r="J15" s="34"/>
      <c r="K15" s="34"/>
      <c r="L15" s="34"/>
      <c r="M15" s="34"/>
    </row>
    <row r="16" spans="1:13" s="14" customFormat="1" ht="15.75" customHeight="1" x14ac:dyDescent="0.2">
      <c r="A16" s="65" t="s">
        <v>2</v>
      </c>
      <c r="B16" s="304">
        <f>'a. Personnel'!E34</f>
        <v>0</v>
      </c>
      <c r="C16" s="305">
        <f>IF(B16&gt;0,B16/B$29,0)</f>
        <v>0</v>
      </c>
      <c r="D16" s="359"/>
      <c r="E16" s="360"/>
      <c r="F16" s="361"/>
      <c r="G16" s="40"/>
      <c r="H16" s="34"/>
      <c r="I16" s="34"/>
      <c r="J16" s="34"/>
      <c r="K16" s="34"/>
      <c r="L16" s="34"/>
      <c r="M16" s="34"/>
    </row>
    <row r="17" spans="1:13" s="14" customFormat="1" ht="15.75" customHeight="1" x14ac:dyDescent="0.2">
      <c r="A17" s="66" t="s">
        <v>3</v>
      </c>
      <c r="B17" s="304">
        <f>'b. Fringe'!D13</f>
        <v>0</v>
      </c>
      <c r="C17" s="305">
        <f>IF(B17&gt;0,B17/B$29,0)</f>
        <v>0</v>
      </c>
      <c r="D17" s="331"/>
      <c r="E17" s="332"/>
      <c r="F17" s="333"/>
      <c r="G17" s="40"/>
      <c r="H17" s="34"/>
      <c r="I17" s="34"/>
      <c r="J17" s="34"/>
      <c r="K17" s="34"/>
      <c r="L17" s="34"/>
      <c r="M17" s="34"/>
    </row>
    <row r="18" spans="1:13" s="14" customFormat="1" ht="15.75" customHeight="1" x14ac:dyDescent="0.2">
      <c r="A18" s="66" t="s">
        <v>4</v>
      </c>
      <c r="B18" s="304">
        <f>'c. Travel'!K12</f>
        <v>0</v>
      </c>
      <c r="C18" s="305">
        <f>IF(B18&gt;0,B18/B$29,0)</f>
        <v>0</v>
      </c>
      <c r="D18" s="331"/>
      <c r="E18" s="332"/>
      <c r="F18" s="333"/>
      <c r="G18" s="40"/>
      <c r="H18" s="34"/>
      <c r="I18" s="34"/>
      <c r="J18" s="34"/>
      <c r="K18" s="34"/>
      <c r="L18" s="34"/>
      <c r="M18" s="34"/>
    </row>
    <row r="19" spans="1:13" s="14" customFormat="1" ht="15.75" customHeight="1" x14ac:dyDescent="0.2">
      <c r="A19" s="66" t="s">
        <v>5</v>
      </c>
      <c r="B19" s="304">
        <f>'d. Equipment'!E18</f>
        <v>0</v>
      </c>
      <c r="C19" s="305">
        <f>IF(B19&gt;0,B19/B$29,0)</f>
        <v>0</v>
      </c>
      <c r="D19" s="331"/>
      <c r="E19" s="332"/>
      <c r="F19" s="333"/>
      <c r="G19" s="40"/>
      <c r="H19" s="34"/>
      <c r="I19" s="34"/>
      <c r="J19" s="34"/>
      <c r="K19" s="34"/>
      <c r="L19" s="34"/>
      <c r="M19" s="34"/>
    </row>
    <row r="20" spans="1:13" s="14" customFormat="1" ht="15.75" customHeight="1" x14ac:dyDescent="0.2">
      <c r="A20" s="66" t="s">
        <v>6</v>
      </c>
      <c r="B20" s="304">
        <f>'e. Supplies'!E18</f>
        <v>0</v>
      </c>
      <c r="C20" s="305">
        <f>IF(B20&gt;0,B20/B$29,0)</f>
        <v>0</v>
      </c>
      <c r="D20" s="331"/>
      <c r="E20" s="332"/>
      <c r="F20" s="333"/>
      <c r="G20" s="40"/>
      <c r="H20" s="34"/>
      <c r="I20" s="34"/>
      <c r="J20" s="34"/>
      <c r="K20" s="34"/>
      <c r="L20" s="34"/>
      <c r="M20" s="34"/>
    </row>
    <row r="21" spans="1:13" s="14" customFormat="1" ht="14.25" x14ac:dyDescent="0.2">
      <c r="A21" s="67" t="s">
        <v>30</v>
      </c>
      <c r="B21" s="304"/>
      <c r="C21" s="305"/>
      <c r="D21" s="331"/>
      <c r="E21" s="332"/>
      <c r="F21" s="333"/>
      <c r="G21" s="40"/>
      <c r="H21" s="34"/>
      <c r="I21" s="34"/>
      <c r="J21" s="34"/>
      <c r="K21" s="34"/>
      <c r="L21" s="34"/>
      <c r="M21" s="34"/>
    </row>
    <row r="22" spans="1:13" s="14" customFormat="1" ht="14.25" x14ac:dyDescent="0.2">
      <c r="A22" s="68" t="s">
        <v>45</v>
      </c>
      <c r="B22" s="304">
        <f>'f. Contractual'!D13</f>
        <v>0</v>
      </c>
      <c r="C22" s="305">
        <f t="shared" ref="C22:C28" si="0">IF(B22&gt;0,B22/B$29,0)</f>
        <v>0</v>
      </c>
      <c r="D22" s="331"/>
      <c r="E22" s="332"/>
      <c r="F22" s="333"/>
      <c r="G22" s="40"/>
      <c r="H22" s="34"/>
      <c r="I22" s="34"/>
      <c r="J22" s="34"/>
      <c r="K22" s="34"/>
      <c r="L22" s="34"/>
      <c r="M22" s="34"/>
    </row>
    <row r="23" spans="1:13" s="14" customFormat="1" ht="14.25" x14ac:dyDescent="0.2">
      <c r="A23" s="68" t="s">
        <v>46</v>
      </c>
      <c r="B23" s="304">
        <f>'f. Contractual'!D22</f>
        <v>0</v>
      </c>
      <c r="C23" s="305">
        <f t="shared" si="0"/>
        <v>0</v>
      </c>
      <c r="D23" s="331"/>
      <c r="E23" s="332"/>
      <c r="F23" s="333"/>
      <c r="G23" s="40"/>
      <c r="H23" s="34"/>
      <c r="I23" s="34"/>
      <c r="J23" s="34"/>
      <c r="K23" s="34"/>
      <c r="L23" s="34"/>
      <c r="M23" s="34"/>
    </row>
    <row r="24" spans="1:13" s="14" customFormat="1" ht="14.25" x14ac:dyDescent="0.2">
      <c r="A24" s="68" t="s">
        <v>48</v>
      </c>
      <c r="B24" s="304">
        <f>'f. Contractual'!D27</f>
        <v>0</v>
      </c>
      <c r="C24" s="305">
        <f t="shared" si="0"/>
        <v>0</v>
      </c>
      <c r="D24" s="331"/>
      <c r="E24" s="332"/>
      <c r="F24" s="333"/>
      <c r="G24" s="40"/>
      <c r="H24" s="34"/>
      <c r="I24" s="34"/>
      <c r="J24" s="34"/>
      <c r="K24" s="34"/>
      <c r="L24" s="34"/>
      <c r="M24" s="34"/>
    </row>
    <row r="25" spans="1:13" s="14" customFormat="1" ht="14.25" x14ac:dyDescent="0.2">
      <c r="A25" s="69" t="s">
        <v>47</v>
      </c>
      <c r="B25" s="304">
        <f>'f. Contractual'!D29</f>
        <v>0</v>
      </c>
      <c r="C25" s="305">
        <f t="shared" si="0"/>
        <v>0</v>
      </c>
      <c r="D25" s="331"/>
      <c r="E25" s="332"/>
      <c r="F25" s="333"/>
      <c r="G25" s="40"/>
      <c r="H25" s="34"/>
      <c r="I25" s="34"/>
      <c r="J25" s="34"/>
      <c r="K25" s="34"/>
      <c r="L25" s="34"/>
      <c r="M25" s="34"/>
    </row>
    <row r="26" spans="1:13" s="14" customFormat="1" ht="15.75" customHeight="1" x14ac:dyDescent="0.2">
      <c r="A26" s="66" t="s">
        <v>127</v>
      </c>
      <c r="B26" s="304">
        <f>'g. Other'!C14</f>
        <v>0</v>
      </c>
      <c r="C26" s="305">
        <f t="shared" si="0"/>
        <v>0</v>
      </c>
      <c r="D26" s="331"/>
      <c r="E26" s="332"/>
      <c r="F26" s="333"/>
      <c r="G26" s="40"/>
      <c r="H26" s="34"/>
      <c r="I26" s="34"/>
      <c r="J26" s="34"/>
      <c r="K26" s="34"/>
      <c r="L26" s="34"/>
      <c r="M26" s="34"/>
    </row>
    <row r="27" spans="1:13" s="14" customFormat="1" ht="15.75" customHeight="1" x14ac:dyDescent="0.2">
      <c r="A27" s="66" t="s">
        <v>53</v>
      </c>
      <c r="B27" s="306">
        <f>B16+B17+B18+B19+B20+B25+B26</f>
        <v>0</v>
      </c>
      <c r="C27" s="305">
        <f t="shared" si="0"/>
        <v>0</v>
      </c>
      <c r="D27" s="331"/>
      <c r="E27" s="332"/>
      <c r="F27" s="333"/>
      <c r="G27" s="40"/>
      <c r="H27" s="34"/>
      <c r="I27" s="34"/>
      <c r="J27" s="34"/>
      <c r="K27" s="34"/>
      <c r="L27" s="34"/>
      <c r="M27" s="34"/>
    </row>
    <row r="28" spans="1:13" s="14" customFormat="1" ht="15.75" customHeight="1" x14ac:dyDescent="0.2">
      <c r="A28" s="66" t="s">
        <v>128</v>
      </c>
      <c r="B28" s="304">
        <f>'h. Indirect'!B16</f>
        <v>0</v>
      </c>
      <c r="C28" s="305">
        <f t="shared" si="0"/>
        <v>0</v>
      </c>
      <c r="D28" s="331"/>
      <c r="E28" s="332"/>
      <c r="F28" s="333"/>
      <c r="G28" s="40"/>
      <c r="H28" s="34"/>
      <c r="I28" s="34"/>
      <c r="J28" s="34"/>
      <c r="K28" s="34"/>
      <c r="L28" s="34"/>
      <c r="M28" s="34"/>
    </row>
    <row r="29" spans="1:13" s="14" customFormat="1" ht="15.75" customHeight="1" thickBot="1" x14ac:dyDescent="0.25">
      <c r="A29" s="70" t="s">
        <v>72</v>
      </c>
      <c r="B29" s="307">
        <f>B27+B28</f>
        <v>0</v>
      </c>
      <c r="C29" s="308">
        <f>C27+C28</f>
        <v>0</v>
      </c>
      <c r="D29" s="334"/>
      <c r="E29" s="335"/>
      <c r="F29" s="336"/>
      <c r="G29" s="40"/>
    </row>
    <row r="30" spans="1:13" s="14" customFormat="1" ht="8.25" customHeight="1" thickBot="1" x14ac:dyDescent="0.25">
      <c r="A30" s="37"/>
      <c r="B30" s="37"/>
      <c r="C30" s="37"/>
      <c r="F30" s="40"/>
    </row>
    <row r="31" spans="1:13" s="14" customFormat="1" x14ac:dyDescent="0.2">
      <c r="A31" s="342" t="s">
        <v>74</v>
      </c>
      <c r="B31" s="343"/>
      <c r="C31" s="343"/>
      <c r="D31" s="343"/>
      <c r="E31" s="343"/>
      <c r="F31" s="344"/>
    </row>
    <row r="32" spans="1:13" s="14" customFormat="1" ht="10.5" customHeight="1" thickBot="1" x14ac:dyDescent="0.25">
      <c r="A32" s="345"/>
      <c r="B32" s="346"/>
      <c r="C32" s="346"/>
      <c r="D32" s="346"/>
      <c r="E32" s="346"/>
      <c r="F32" s="347"/>
    </row>
    <row r="33" spans="1:6" s="14" customFormat="1" x14ac:dyDescent="0.2">
      <c r="A33" s="37"/>
      <c r="B33" s="37"/>
      <c r="C33" s="37"/>
      <c r="F33" s="40"/>
    </row>
    <row r="34" spans="1:6" s="14" customFormat="1" x14ac:dyDescent="0.2">
      <c r="A34" s="37"/>
      <c r="B34" s="37"/>
      <c r="C34" s="37"/>
      <c r="F34" s="40"/>
    </row>
    <row r="35" spans="1:6" s="14" customFormat="1" x14ac:dyDescent="0.2">
      <c r="A35" s="37"/>
      <c r="B35" s="37"/>
      <c r="C35" s="37"/>
      <c r="F35" s="40"/>
    </row>
    <row r="36" spans="1:6" s="14" customFormat="1" x14ac:dyDescent="0.2">
      <c r="A36" s="41"/>
      <c r="B36" s="41"/>
      <c r="C36" s="41"/>
      <c r="F36" s="40"/>
    </row>
    <row r="37" spans="1:6" s="14" customFormat="1" x14ac:dyDescent="0.2">
      <c r="A37" s="37"/>
      <c r="B37" s="37"/>
      <c r="C37" s="37"/>
      <c r="F37" s="40"/>
    </row>
    <row r="38" spans="1:6" s="14" customFormat="1" x14ac:dyDescent="0.2">
      <c r="A38" s="37"/>
      <c r="B38" s="37"/>
      <c r="C38" s="37"/>
      <c r="F38" s="40"/>
    </row>
    <row r="39" spans="1:6" s="14" customFormat="1" x14ac:dyDescent="0.2">
      <c r="A39" s="37"/>
      <c r="B39" s="37"/>
      <c r="C39" s="37"/>
      <c r="F39" s="40"/>
    </row>
    <row r="40" spans="1:6" s="14" customFormat="1" x14ac:dyDescent="0.2">
      <c r="A40" s="37"/>
      <c r="B40" s="37"/>
      <c r="C40" s="37"/>
      <c r="F40" s="40"/>
    </row>
    <row r="41" spans="1:6" s="14" customFormat="1" x14ac:dyDescent="0.2">
      <c r="A41" s="37"/>
      <c r="B41" s="37"/>
      <c r="C41" s="37"/>
      <c r="F41" s="40"/>
    </row>
    <row r="42" spans="1:6" s="14" customFormat="1" x14ac:dyDescent="0.2">
      <c r="A42" s="37"/>
      <c r="B42" s="37"/>
      <c r="C42" s="37"/>
      <c r="F42" s="40"/>
    </row>
    <row r="43" spans="1:6" s="14" customFormat="1" x14ac:dyDescent="0.2">
      <c r="A43" s="37"/>
      <c r="B43" s="37"/>
      <c r="C43" s="37"/>
      <c r="F43" s="40"/>
    </row>
    <row r="44" spans="1:6" s="14" customFormat="1" x14ac:dyDescent="0.2">
      <c r="A44" s="37"/>
      <c r="B44" s="37"/>
      <c r="C44" s="37"/>
      <c r="F44" s="40"/>
    </row>
    <row r="45" spans="1:6" s="14" customFormat="1" x14ac:dyDescent="0.2">
      <c r="A45" s="37"/>
      <c r="B45" s="37"/>
      <c r="C45" s="37"/>
      <c r="F45" s="40"/>
    </row>
    <row r="46" spans="1:6" s="14" customFormat="1" x14ac:dyDescent="0.2">
      <c r="A46" s="37"/>
      <c r="B46" s="37"/>
      <c r="C46" s="37"/>
      <c r="F46" s="40"/>
    </row>
    <row r="47" spans="1:6" s="14" customFormat="1" x14ac:dyDescent="0.2">
      <c r="A47" s="37"/>
      <c r="B47" s="37"/>
      <c r="C47" s="37"/>
      <c r="F47" s="40"/>
    </row>
    <row r="48" spans="1:6" s="14" customFormat="1" x14ac:dyDescent="0.2">
      <c r="A48" s="37"/>
      <c r="B48" s="37"/>
      <c r="C48" s="37"/>
      <c r="F48" s="40"/>
    </row>
    <row r="49" spans="1:6" s="14" customFormat="1" x14ac:dyDescent="0.2">
      <c r="A49" s="37"/>
      <c r="B49" s="37"/>
      <c r="C49" s="37"/>
      <c r="F49" s="40"/>
    </row>
    <row r="50" spans="1:6" s="14" customFormat="1" x14ac:dyDescent="0.2">
      <c r="A50" s="37"/>
      <c r="B50" s="37"/>
      <c r="C50" s="37"/>
      <c r="F50" s="40"/>
    </row>
    <row r="51" spans="1:6" s="14" customFormat="1" x14ac:dyDescent="0.2">
      <c r="A51" s="37"/>
      <c r="B51" s="37"/>
      <c r="C51" s="37"/>
      <c r="F51" s="40"/>
    </row>
    <row r="52" spans="1:6" s="14" customFormat="1" x14ac:dyDescent="0.2">
      <c r="A52" s="37"/>
      <c r="B52" s="37"/>
      <c r="C52" s="37"/>
      <c r="F52" s="40"/>
    </row>
    <row r="53" spans="1:6" s="14" customFormat="1" x14ac:dyDescent="0.2">
      <c r="A53" s="37"/>
      <c r="B53" s="37"/>
      <c r="C53" s="37"/>
      <c r="F53" s="40"/>
    </row>
    <row r="54" spans="1:6" s="14" customFormat="1" x14ac:dyDescent="0.2">
      <c r="A54" s="37"/>
      <c r="B54" s="37"/>
      <c r="C54" s="37"/>
      <c r="F54" s="40"/>
    </row>
    <row r="55" spans="1:6" s="14" customFormat="1" x14ac:dyDescent="0.2">
      <c r="A55" s="37"/>
      <c r="B55" s="37"/>
      <c r="C55" s="37"/>
      <c r="F55" s="40"/>
    </row>
    <row r="56" spans="1:6" s="14" customFormat="1" x14ac:dyDescent="0.2">
      <c r="A56" s="37"/>
      <c r="B56" s="37"/>
      <c r="C56" s="37"/>
      <c r="F56" s="40"/>
    </row>
    <row r="57" spans="1:6" s="14" customFormat="1" x14ac:dyDescent="0.2">
      <c r="A57" s="37"/>
      <c r="B57" s="37"/>
      <c r="C57" s="37"/>
      <c r="F57" s="40"/>
    </row>
    <row r="58" spans="1:6" s="14" customFormat="1" x14ac:dyDescent="0.2">
      <c r="A58" s="37"/>
      <c r="B58" s="37"/>
      <c r="C58" s="37"/>
      <c r="F58" s="40"/>
    </row>
    <row r="59" spans="1:6" s="14" customFormat="1" x14ac:dyDescent="0.2">
      <c r="A59" s="37"/>
      <c r="B59" s="37"/>
      <c r="C59" s="37"/>
      <c r="F59" s="40"/>
    </row>
    <row r="60" spans="1:6" s="14" customFormat="1" x14ac:dyDescent="0.2">
      <c r="A60" s="37"/>
      <c r="B60" s="37"/>
      <c r="C60" s="37"/>
      <c r="F60" s="40"/>
    </row>
    <row r="61" spans="1:6" s="14" customFormat="1" x14ac:dyDescent="0.2">
      <c r="A61" s="37"/>
      <c r="B61" s="37"/>
      <c r="C61" s="37"/>
      <c r="F61" s="40"/>
    </row>
    <row r="62" spans="1:6" s="14" customFormat="1" x14ac:dyDescent="0.2">
      <c r="A62" s="37"/>
      <c r="B62" s="37"/>
      <c r="C62" s="37"/>
      <c r="F62" s="40"/>
    </row>
    <row r="63" spans="1:6" s="14" customFormat="1" x14ac:dyDescent="0.2">
      <c r="A63" s="37"/>
      <c r="B63" s="37"/>
      <c r="C63" s="37"/>
      <c r="F63" s="40"/>
    </row>
    <row r="64" spans="1:6" s="14" customFormat="1" x14ac:dyDescent="0.2">
      <c r="A64" s="37"/>
      <c r="B64" s="37"/>
      <c r="C64" s="37"/>
      <c r="F64" s="40"/>
    </row>
    <row r="65" spans="1:6" s="14" customFormat="1" x14ac:dyDescent="0.2">
      <c r="A65" s="37"/>
      <c r="B65" s="37"/>
      <c r="C65" s="37"/>
      <c r="F65" s="40"/>
    </row>
    <row r="66" spans="1:6" s="14" customFormat="1" x14ac:dyDescent="0.2">
      <c r="A66" s="37"/>
      <c r="B66" s="37"/>
      <c r="C66" s="37"/>
      <c r="F66" s="40"/>
    </row>
    <row r="67" spans="1:6" s="14" customFormat="1" x14ac:dyDescent="0.2">
      <c r="A67" s="37"/>
      <c r="B67" s="37"/>
      <c r="C67" s="37"/>
      <c r="F67" s="40"/>
    </row>
    <row r="68" spans="1:6" s="14" customFormat="1" x14ac:dyDescent="0.2">
      <c r="A68" s="37"/>
      <c r="B68" s="37"/>
      <c r="C68" s="37"/>
      <c r="F68" s="40"/>
    </row>
    <row r="69" spans="1:6" s="14" customFormat="1" x14ac:dyDescent="0.2">
      <c r="A69" s="37"/>
      <c r="B69" s="37"/>
      <c r="C69" s="37"/>
      <c r="F69" s="40"/>
    </row>
    <row r="70" spans="1:6" s="14" customFormat="1" x14ac:dyDescent="0.2">
      <c r="A70" s="37"/>
      <c r="B70" s="37"/>
      <c r="C70" s="37"/>
      <c r="F70" s="40"/>
    </row>
    <row r="71" spans="1:6" s="14" customFormat="1" x14ac:dyDescent="0.2">
      <c r="A71" s="37"/>
      <c r="B71" s="37"/>
      <c r="C71" s="37"/>
      <c r="F71" s="40"/>
    </row>
    <row r="72" spans="1:6" s="14" customFormat="1" x14ac:dyDescent="0.2">
      <c r="A72" s="37"/>
      <c r="B72" s="37"/>
      <c r="C72" s="37"/>
      <c r="F72" s="40"/>
    </row>
    <row r="73" spans="1:6" s="14" customFormat="1" x14ac:dyDescent="0.2">
      <c r="A73" s="37"/>
      <c r="B73" s="37"/>
      <c r="C73" s="37"/>
      <c r="F73" s="40"/>
    </row>
    <row r="74" spans="1:6" s="14" customFormat="1" x14ac:dyDescent="0.2">
      <c r="A74" s="37"/>
      <c r="B74" s="37"/>
      <c r="C74" s="37"/>
      <c r="F74" s="40"/>
    </row>
    <row r="75" spans="1:6" s="14" customFormat="1" x14ac:dyDescent="0.2">
      <c r="A75" s="37"/>
      <c r="B75" s="37"/>
      <c r="C75" s="37"/>
      <c r="F75" s="40"/>
    </row>
    <row r="76" spans="1:6" s="14" customFormat="1" x14ac:dyDescent="0.2">
      <c r="A76" s="37"/>
      <c r="B76" s="37"/>
      <c r="C76" s="37"/>
      <c r="F76" s="40"/>
    </row>
    <row r="77" spans="1:6" s="14" customFormat="1" x14ac:dyDescent="0.2">
      <c r="A77" s="37"/>
      <c r="B77" s="37"/>
      <c r="C77" s="37"/>
      <c r="F77" s="40"/>
    </row>
    <row r="78" spans="1:6" s="14" customFormat="1" x14ac:dyDescent="0.2">
      <c r="A78" s="37"/>
      <c r="B78" s="37"/>
      <c r="C78" s="37"/>
      <c r="F78" s="40"/>
    </row>
    <row r="79" spans="1:6" s="14" customFormat="1" x14ac:dyDescent="0.2">
      <c r="A79" s="37"/>
      <c r="B79" s="37"/>
      <c r="C79" s="37"/>
      <c r="F79" s="40"/>
    </row>
    <row r="80" spans="1:6" s="14" customFormat="1" x14ac:dyDescent="0.2">
      <c r="A80" s="37"/>
      <c r="B80" s="37"/>
      <c r="C80" s="37"/>
      <c r="F80" s="40"/>
    </row>
    <row r="81" spans="1:6" s="14" customFormat="1" x14ac:dyDescent="0.2">
      <c r="A81" s="37"/>
      <c r="B81" s="37"/>
      <c r="C81" s="37"/>
      <c r="F81" s="40"/>
    </row>
    <row r="82" spans="1:6" s="14" customFormat="1" x14ac:dyDescent="0.2">
      <c r="A82" s="37"/>
      <c r="B82" s="37"/>
      <c r="C82" s="37"/>
      <c r="F82" s="40"/>
    </row>
    <row r="83" spans="1:6" s="14" customFormat="1" x14ac:dyDescent="0.2">
      <c r="A83" s="37"/>
      <c r="B83" s="37"/>
      <c r="C83" s="37"/>
      <c r="F83" s="40"/>
    </row>
    <row r="84" spans="1:6" s="14" customFormat="1" x14ac:dyDescent="0.2">
      <c r="A84" s="37"/>
      <c r="B84" s="37"/>
      <c r="C84" s="37"/>
      <c r="F84" s="40"/>
    </row>
    <row r="85" spans="1:6" s="14" customFormat="1" x14ac:dyDescent="0.2">
      <c r="A85" s="37"/>
      <c r="B85" s="37"/>
      <c r="C85" s="37"/>
      <c r="F85" s="40"/>
    </row>
    <row r="86" spans="1:6" s="14" customFormat="1" x14ac:dyDescent="0.2">
      <c r="A86" s="37"/>
      <c r="B86" s="37"/>
      <c r="C86" s="37"/>
      <c r="F86" s="40"/>
    </row>
    <row r="87" spans="1:6" s="14" customFormat="1" x14ac:dyDescent="0.2">
      <c r="A87" s="37"/>
      <c r="B87" s="37"/>
      <c r="C87" s="37"/>
      <c r="F87" s="40"/>
    </row>
    <row r="88" spans="1:6" s="14" customFormat="1" x14ac:dyDescent="0.2">
      <c r="A88" s="37"/>
      <c r="B88" s="37"/>
      <c r="C88" s="37"/>
      <c r="F88" s="40"/>
    </row>
  </sheetData>
  <sheetProtection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23">
    <mergeCell ref="B1:E2"/>
    <mergeCell ref="C3:E3"/>
    <mergeCell ref="A9:F9"/>
    <mergeCell ref="A31:F32"/>
    <mergeCell ref="C4:E4"/>
    <mergeCell ref="A6:F6"/>
    <mergeCell ref="A7:F7"/>
    <mergeCell ref="A11:A12"/>
    <mergeCell ref="D15:F15"/>
    <mergeCell ref="D16:F16"/>
    <mergeCell ref="D17:F17"/>
    <mergeCell ref="D18:F18"/>
    <mergeCell ref="D19:F19"/>
    <mergeCell ref="D20:F20"/>
    <mergeCell ref="D21:F21"/>
    <mergeCell ref="D26:F26"/>
    <mergeCell ref="D27:F27"/>
    <mergeCell ref="D28:F28"/>
    <mergeCell ref="D29:F29"/>
    <mergeCell ref="D22:F22"/>
    <mergeCell ref="D23:F23"/>
    <mergeCell ref="D24:F24"/>
    <mergeCell ref="D25:F25"/>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zoomScaleNormal="100" workbookViewId="0">
      <selection activeCell="B19" sqref="B19"/>
    </sheetView>
  </sheetViews>
  <sheetFormatPr defaultColWidth="9.140625" defaultRowHeight="12.75" x14ac:dyDescent="0.2"/>
  <cols>
    <col min="1" max="1" width="22.42578125" style="194" customWidth="1"/>
    <col min="2" max="2" width="15.140625" style="190" customWidth="1"/>
    <col min="3" max="3" width="97.42578125" style="191" customWidth="1"/>
    <col min="4" max="4" width="16.42578125" style="217" customWidth="1"/>
    <col min="5" max="16384" width="9.140625" style="6"/>
  </cols>
  <sheetData>
    <row r="1" spans="1:12" s="213" customFormat="1" ht="11.25" x14ac:dyDescent="0.2">
      <c r="A1" s="408" t="s">
        <v>55</v>
      </c>
      <c r="B1" s="408"/>
      <c r="C1" s="408"/>
      <c r="D1" s="289"/>
      <c r="E1" s="212"/>
    </row>
    <row r="2" spans="1:12" s="215" customFormat="1" ht="18.75" thickBot="1" x14ac:dyDescent="0.25">
      <c r="A2" s="454" t="s">
        <v>118</v>
      </c>
      <c r="B2" s="411"/>
      <c r="C2" s="411"/>
      <c r="D2" s="411"/>
      <c r="E2" s="214"/>
      <c r="F2" s="214"/>
      <c r="G2" s="214"/>
      <c r="H2" s="214"/>
      <c r="I2" s="214"/>
    </row>
    <row r="3" spans="1:12" s="21" customFormat="1" ht="291" customHeight="1" thickBot="1" x14ac:dyDescent="0.25">
      <c r="A3" s="412" t="s">
        <v>139</v>
      </c>
      <c r="B3" s="421"/>
      <c r="C3" s="421"/>
      <c r="D3" s="422"/>
    </row>
    <row r="4" spans="1:12" ht="21" customHeight="1" thickBot="1" x14ac:dyDescent="0.25">
      <c r="A4" s="189"/>
    </row>
    <row r="5" spans="1:12" s="186" customFormat="1" ht="42.75" customHeight="1" thickBot="1" x14ac:dyDescent="0.25">
      <c r="A5" s="313" t="s">
        <v>27</v>
      </c>
      <c r="B5" s="221" t="s">
        <v>104</v>
      </c>
      <c r="C5" s="221" t="s">
        <v>119</v>
      </c>
      <c r="D5" s="222" t="s">
        <v>120</v>
      </c>
    </row>
    <row r="6" spans="1:12" ht="26.25" thickBot="1" x14ac:dyDescent="0.25">
      <c r="A6" s="277" t="s">
        <v>98</v>
      </c>
      <c r="B6" s="278" t="s">
        <v>43</v>
      </c>
      <c r="C6" s="279" t="s">
        <v>78</v>
      </c>
      <c r="D6" s="280">
        <v>13600</v>
      </c>
    </row>
    <row r="7" spans="1:12" x14ac:dyDescent="0.2">
      <c r="A7" s="7"/>
      <c r="B7" s="8"/>
      <c r="C7" s="9"/>
      <c r="D7" s="301"/>
    </row>
    <row r="8" spans="1:12" x14ac:dyDescent="0.2">
      <c r="A8" s="7"/>
      <c r="B8" s="8"/>
      <c r="C8" s="9"/>
      <c r="D8" s="302"/>
    </row>
    <row r="9" spans="1:12" x14ac:dyDescent="0.2">
      <c r="A9" s="7"/>
      <c r="B9" s="8"/>
      <c r="C9" s="9"/>
      <c r="D9" s="302"/>
    </row>
    <row r="10" spans="1:12" x14ac:dyDescent="0.2">
      <c r="A10" s="7"/>
      <c r="B10" s="8"/>
      <c r="C10" s="9"/>
      <c r="D10" s="302"/>
    </row>
    <row r="11" spans="1:12" x14ac:dyDescent="0.2">
      <c r="A11" s="7"/>
      <c r="B11" s="8"/>
      <c r="C11" s="9"/>
      <c r="D11" s="302"/>
    </row>
    <row r="12" spans="1:12" x14ac:dyDescent="0.2">
      <c r="A12" s="7"/>
      <c r="B12" s="8"/>
      <c r="C12" s="9"/>
      <c r="D12" s="302"/>
    </row>
    <row r="13" spans="1:12" x14ac:dyDescent="0.2">
      <c r="A13" s="4"/>
      <c r="B13" s="3"/>
      <c r="C13" s="5"/>
      <c r="D13" s="302"/>
    </row>
    <row r="14" spans="1:12" x14ac:dyDescent="0.2">
      <c r="A14" s="4"/>
      <c r="B14" s="3"/>
      <c r="C14" s="5"/>
      <c r="D14" s="302"/>
    </row>
    <row r="15" spans="1:12" ht="15.75" x14ac:dyDescent="0.2">
      <c r="A15" s="4"/>
      <c r="B15" s="3"/>
      <c r="C15" s="5"/>
      <c r="D15" s="302"/>
      <c r="J15" s="455"/>
      <c r="K15" s="455"/>
      <c r="L15" s="455"/>
    </row>
    <row r="16" spans="1:12" ht="13.5" thickBot="1" x14ac:dyDescent="0.25">
      <c r="A16" s="4"/>
      <c r="B16" s="3"/>
      <c r="C16" s="5"/>
      <c r="D16" s="303"/>
    </row>
    <row r="17" spans="1:4" s="186" customFormat="1" ht="13.5" thickBot="1" x14ac:dyDescent="0.25">
      <c r="A17" s="130"/>
      <c r="B17" s="108"/>
      <c r="C17" s="131" t="s">
        <v>121</v>
      </c>
      <c r="D17" s="284">
        <f>ROUND(SUM(D7:D16),0)</f>
        <v>0</v>
      </c>
    </row>
    <row r="18" spans="1:4" s="281" customFormat="1" ht="9" customHeight="1" x14ac:dyDescent="0.2">
      <c r="C18" s="282"/>
      <c r="D18" s="283"/>
    </row>
    <row r="19" spans="1:4" s="281" customFormat="1" ht="47.25" x14ac:dyDescent="0.2">
      <c r="A19" s="282" t="s">
        <v>126</v>
      </c>
      <c r="B19" s="310"/>
      <c r="C19" s="311" t="s">
        <v>122</v>
      </c>
      <c r="D19" s="312">
        <f>IF(B19&gt;0,D17/B19,0)</f>
        <v>0</v>
      </c>
    </row>
    <row r="20" spans="1:4" s="281" customFormat="1" ht="4.5" customHeight="1" thickBot="1" x14ac:dyDescent="0.25">
      <c r="A20" s="282"/>
      <c r="B20" s="283"/>
      <c r="D20" s="283"/>
    </row>
    <row r="21" spans="1:4" x14ac:dyDescent="0.2">
      <c r="A21" s="401" t="s">
        <v>74</v>
      </c>
      <c r="B21" s="402"/>
      <c r="C21" s="402"/>
      <c r="D21" s="403"/>
    </row>
    <row r="22" spans="1:4" ht="110.25" customHeight="1" thickBot="1" x14ac:dyDescent="0.25">
      <c r="A22" s="404"/>
      <c r="B22" s="405"/>
      <c r="C22" s="405"/>
      <c r="D22" s="406"/>
    </row>
  </sheetData>
  <sheetProtection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3" type="noConversion"/>
  <printOptions horizontalCentered="1"/>
  <pageMargins left="0.5" right="0.5" top="0.25" bottom="0.25" header="0.5" footer="0.5"/>
  <pageSetup scale="5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91FA-4579-4753-91FE-F977D2327135}">
  <dimension ref="A1:E18"/>
  <sheetViews>
    <sheetView workbookViewId="0">
      <selection activeCell="B22" sqref="B22"/>
    </sheetView>
  </sheetViews>
  <sheetFormatPr defaultRowHeight="12.75" x14ac:dyDescent="0.2"/>
  <cols>
    <col min="1" max="1" width="25.42578125" customWidth="1"/>
    <col min="2" max="2" width="18.140625" customWidth="1"/>
    <col min="3" max="3" width="81.5703125" customWidth="1"/>
    <col min="4" max="4" width="30.85546875" bestFit="1" customWidth="1"/>
    <col min="5" max="5" width="29.85546875" customWidth="1"/>
  </cols>
  <sheetData>
    <row r="1" spans="1:5" ht="18.75" thickBot="1" x14ac:dyDescent="0.25">
      <c r="A1" s="454" t="s">
        <v>155</v>
      </c>
      <c r="B1" s="454"/>
      <c r="C1" s="454"/>
      <c r="D1" s="454"/>
      <c r="E1" s="454"/>
    </row>
    <row r="2" spans="1:5" ht="70.5" customHeight="1" thickBot="1" x14ac:dyDescent="0.25">
      <c r="A2" s="412" t="s">
        <v>156</v>
      </c>
      <c r="B2" s="456"/>
      <c r="C2" s="456"/>
      <c r="D2" s="456"/>
      <c r="E2" s="457"/>
    </row>
    <row r="3" spans="1:5" ht="13.5" thickBot="1" x14ac:dyDescent="0.25">
      <c r="A3" s="330"/>
      <c r="B3" s="316"/>
      <c r="C3" s="315"/>
      <c r="D3" s="315"/>
      <c r="E3" s="314"/>
    </row>
    <row r="4" spans="1:5" ht="30.75" thickBot="1" x14ac:dyDescent="0.25">
      <c r="A4" s="313" t="s">
        <v>27</v>
      </c>
      <c r="B4" s="221" t="s">
        <v>104</v>
      </c>
      <c r="C4" s="221" t="s">
        <v>154</v>
      </c>
      <c r="D4" s="329" t="s">
        <v>153</v>
      </c>
      <c r="E4" s="222" t="s">
        <v>120</v>
      </c>
    </row>
    <row r="5" spans="1:5" ht="26.25" thickBot="1" x14ac:dyDescent="0.25">
      <c r="A5" s="277" t="s">
        <v>98</v>
      </c>
      <c r="B5" s="278" t="s">
        <v>43</v>
      </c>
      <c r="C5" s="279" t="s">
        <v>78</v>
      </c>
      <c r="D5" s="328" t="s">
        <v>152</v>
      </c>
      <c r="E5" s="280">
        <v>13600</v>
      </c>
    </row>
    <row r="6" spans="1:5" x14ac:dyDescent="0.2">
      <c r="A6" s="327"/>
      <c r="B6" s="326"/>
      <c r="C6" s="325"/>
      <c r="D6" s="324" t="s">
        <v>152</v>
      </c>
      <c r="E6" s="301"/>
    </row>
    <row r="7" spans="1:5" x14ac:dyDescent="0.2">
      <c r="A7" s="327"/>
      <c r="B7" s="326"/>
      <c r="C7" s="325"/>
      <c r="D7" s="324" t="s">
        <v>151</v>
      </c>
      <c r="E7" s="302"/>
    </row>
    <row r="8" spans="1:5" x14ac:dyDescent="0.2">
      <c r="A8" s="327"/>
      <c r="B8" s="326"/>
      <c r="C8" s="325"/>
      <c r="D8" s="324" t="s">
        <v>150</v>
      </c>
      <c r="E8" s="302"/>
    </row>
    <row r="9" spans="1:5" x14ac:dyDescent="0.2">
      <c r="A9" s="327"/>
      <c r="B9" s="326"/>
      <c r="C9" s="325"/>
      <c r="D9" s="324" t="s">
        <v>149</v>
      </c>
      <c r="E9" s="302"/>
    </row>
    <row r="10" spans="1:5" x14ac:dyDescent="0.2">
      <c r="A10" s="327"/>
      <c r="B10" s="326"/>
      <c r="C10" s="325"/>
      <c r="D10" s="324" t="s">
        <v>148</v>
      </c>
      <c r="E10" s="302"/>
    </row>
    <row r="11" spans="1:5" x14ac:dyDescent="0.2">
      <c r="A11" s="327"/>
      <c r="B11" s="326"/>
      <c r="C11" s="325"/>
      <c r="D11" s="324" t="s">
        <v>147</v>
      </c>
      <c r="E11" s="302"/>
    </row>
    <row r="12" spans="1:5" x14ac:dyDescent="0.2">
      <c r="A12" s="323"/>
      <c r="B12" s="322"/>
      <c r="C12" s="321"/>
      <c r="D12" s="320" t="s">
        <v>146</v>
      </c>
      <c r="E12" s="302"/>
    </row>
    <row r="13" spans="1:5" ht="13.5" thickBot="1" x14ac:dyDescent="0.25">
      <c r="A13" s="323"/>
      <c r="B13" s="322"/>
      <c r="C13" s="321"/>
      <c r="D13" s="320" t="s">
        <v>145</v>
      </c>
      <c r="E13" s="302"/>
    </row>
    <row r="14" spans="1:5" ht="30" customHeight="1" thickBot="1" x14ac:dyDescent="0.25">
      <c r="A14" s="130"/>
      <c r="B14" s="108"/>
      <c r="C14" s="131" t="s">
        <v>121</v>
      </c>
      <c r="D14" s="319"/>
      <c r="E14" s="318">
        <f>SUM(E6:E13)</f>
        <v>0</v>
      </c>
    </row>
    <row r="15" spans="1:5" ht="16.5" thickBot="1" x14ac:dyDescent="0.25">
      <c r="A15" s="281"/>
      <c r="B15" s="281"/>
      <c r="C15" s="282"/>
      <c r="D15" s="282"/>
      <c r="E15" s="283"/>
    </row>
    <row r="16" spans="1:5" x14ac:dyDescent="0.2">
      <c r="A16" s="419" t="s">
        <v>74</v>
      </c>
      <c r="B16" s="458"/>
      <c r="C16" s="458"/>
      <c r="D16" s="458"/>
      <c r="E16" s="459"/>
    </row>
    <row r="17" spans="1:5" ht="114" customHeight="1" thickBot="1" x14ac:dyDescent="0.25">
      <c r="A17" s="460"/>
      <c r="B17" s="461"/>
      <c r="C17" s="461"/>
      <c r="D17" s="461"/>
      <c r="E17" s="462"/>
    </row>
    <row r="18" spans="1:5" x14ac:dyDescent="0.2">
      <c r="A18" s="317"/>
      <c r="B18" s="316"/>
      <c r="C18" s="315"/>
      <c r="D18" s="315"/>
      <c r="E18" s="314"/>
    </row>
  </sheetData>
  <mergeCells count="3">
    <mergeCell ref="A1:E1"/>
    <mergeCell ref="A2:E2"/>
    <mergeCell ref="A16: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K26" sqref="K26"/>
    </sheetView>
  </sheetViews>
  <sheetFormatPr defaultColWidth="9.140625" defaultRowHeight="12.75" x14ac:dyDescent="0.2"/>
  <cols>
    <col min="1" max="1" width="8.5703125" style="16" customWidth="1"/>
    <col min="2" max="2" width="33.85546875" style="16" customWidth="1"/>
    <col min="3" max="3" width="10.85546875" style="25" customWidth="1"/>
    <col min="4" max="4" width="12.140625" style="26" customWidth="1"/>
    <col min="5" max="5" width="17.42578125" style="27" customWidth="1"/>
    <col min="6" max="6" width="51.85546875" style="25" customWidth="1"/>
    <col min="7" max="16384" width="9.140625" style="16"/>
  </cols>
  <sheetData>
    <row r="1" spans="1:6" s="45" customFormat="1" ht="11.25" customHeight="1" x14ac:dyDescent="0.2">
      <c r="A1" s="364" t="s">
        <v>55</v>
      </c>
      <c r="B1" s="364"/>
      <c r="C1" s="166"/>
      <c r="D1" s="166"/>
      <c r="E1" s="166"/>
      <c r="F1" s="287"/>
    </row>
    <row r="2" spans="1:6" s="1" customFormat="1" ht="18.75" thickBot="1" x14ac:dyDescent="0.25">
      <c r="A2" s="362" t="s">
        <v>2</v>
      </c>
      <c r="B2" s="362"/>
      <c r="C2" s="362"/>
      <c r="D2" s="362"/>
      <c r="E2" s="362"/>
      <c r="F2" s="362"/>
    </row>
    <row r="3" spans="1:6" s="17" customFormat="1" ht="14.25" customHeight="1" x14ac:dyDescent="0.2">
      <c r="A3" s="367" t="s">
        <v>136</v>
      </c>
      <c r="B3" s="368"/>
      <c r="C3" s="368"/>
      <c r="D3" s="368"/>
      <c r="E3" s="368"/>
      <c r="F3" s="369"/>
    </row>
    <row r="4" spans="1:6" ht="118.7" customHeight="1" thickBot="1" x14ac:dyDescent="0.25">
      <c r="A4" s="370"/>
      <c r="B4" s="371"/>
      <c r="C4" s="371"/>
      <c r="D4" s="371"/>
      <c r="E4" s="371"/>
      <c r="F4" s="372"/>
    </row>
    <row r="5" spans="1:6" ht="13.7" customHeight="1" thickBot="1" x14ac:dyDescent="0.25">
      <c r="A5" s="18"/>
      <c r="B5" s="18"/>
      <c r="C5" s="18"/>
      <c r="D5" s="18"/>
      <c r="E5" s="18"/>
      <c r="F5" s="18"/>
    </row>
    <row r="6" spans="1:6" ht="19.5" customHeight="1" x14ac:dyDescent="0.2">
      <c r="A6" s="374" t="s">
        <v>130</v>
      </c>
      <c r="B6" s="365" t="s">
        <v>31</v>
      </c>
      <c r="C6" s="363" t="s">
        <v>112</v>
      </c>
      <c r="D6" s="363"/>
      <c r="E6" s="363"/>
      <c r="F6" s="376" t="s">
        <v>16</v>
      </c>
    </row>
    <row r="7" spans="1:6" s="19" customFormat="1" ht="30.75" thickBot="1" x14ac:dyDescent="0.25">
      <c r="A7" s="375"/>
      <c r="B7" s="366"/>
      <c r="C7" s="75" t="s">
        <v>81</v>
      </c>
      <c r="D7" s="76" t="s">
        <v>17</v>
      </c>
      <c r="E7" s="129" t="s">
        <v>111</v>
      </c>
      <c r="F7" s="377"/>
    </row>
    <row r="8" spans="1:6" s="21" customFormat="1" ht="15.75" customHeight="1" x14ac:dyDescent="0.2">
      <c r="A8" s="154">
        <v>1</v>
      </c>
      <c r="B8" s="77" t="s">
        <v>84</v>
      </c>
      <c r="C8" s="78">
        <v>2000</v>
      </c>
      <c r="D8" s="79">
        <v>85</v>
      </c>
      <c r="E8" s="80">
        <f t="shared" ref="E8:E30" si="0">C8*D8</f>
        <v>170000</v>
      </c>
      <c r="F8" s="81" t="s">
        <v>18</v>
      </c>
    </row>
    <row r="9" spans="1:6" s="21" customFormat="1" ht="15.75" customHeight="1" thickBot="1" x14ac:dyDescent="0.25">
      <c r="A9" s="155">
        <v>2</v>
      </c>
      <c r="B9" s="82" t="s">
        <v>101</v>
      </c>
      <c r="C9" s="83">
        <v>4000</v>
      </c>
      <c r="D9" s="84">
        <v>20</v>
      </c>
      <c r="E9" s="85">
        <f t="shared" si="0"/>
        <v>80000</v>
      </c>
      <c r="F9" s="86" t="s">
        <v>18</v>
      </c>
    </row>
    <row r="10" spans="1:6" s="20" customFormat="1" ht="15.75" customHeight="1" x14ac:dyDescent="0.2">
      <c r="A10" s="152"/>
      <c r="B10" s="57"/>
      <c r="C10" s="71"/>
      <c r="D10" s="72"/>
      <c r="E10" s="89">
        <f>C10*D10</f>
        <v>0</v>
      </c>
      <c r="F10" s="22"/>
    </row>
    <row r="11" spans="1:6" s="20" customFormat="1" ht="15.75" customHeight="1" x14ac:dyDescent="0.2">
      <c r="A11" s="152"/>
      <c r="B11" s="57"/>
      <c r="C11" s="71"/>
      <c r="D11" s="72"/>
      <c r="E11" s="89">
        <f t="shared" si="0"/>
        <v>0</v>
      </c>
      <c r="F11" s="22"/>
    </row>
    <row r="12" spans="1:6" s="20" customFormat="1" ht="15.75" customHeight="1" x14ac:dyDescent="0.2">
      <c r="A12" s="152"/>
      <c r="B12" s="57"/>
      <c r="C12" s="71"/>
      <c r="D12" s="72"/>
      <c r="E12" s="89">
        <f t="shared" si="0"/>
        <v>0</v>
      </c>
      <c r="F12" s="22"/>
    </row>
    <row r="13" spans="1:6" s="20" customFormat="1" ht="15.75" customHeight="1" x14ac:dyDescent="0.2">
      <c r="A13" s="152"/>
      <c r="B13" s="57"/>
      <c r="C13" s="71"/>
      <c r="D13" s="72"/>
      <c r="E13" s="89">
        <f t="shared" si="0"/>
        <v>0</v>
      </c>
      <c r="F13" s="22"/>
    </row>
    <row r="14" spans="1:6" s="20" customFormat="1" ht="15.75" customHeight="1" x14ac:dyDescent="0.2">
      <c r="A14" s="152"/>
      <c r="B14" s="57"/>
      <c r="C14" s="71"/>
      <c r="D14" s="72"/>
      <c r="E14" s="89">
        <f t="shared" si="0"/>
        <v>0</v>
      </c>
      <c r="F14" s="22"/>
    </row>
    <row r="15" spans="1:6" s="21" customFormat="1" ht="15.75" customHeight="1" x14ac:dyDescent="0.2">
      <c r="A15" s="152"/>
      <c r="B15" s="23"/>
      <c r="C15" s="73"/>
      <c r="D15" s="74"/>
      <c r="E15" s="89">
        <f t="shared" si="0"/>
        <v>0</v>
      </c>
      <c r="F15" s="24"/>
    </row>
    <row r="16" spans="1:6" s="21" customFormat="1" ht="15.75" customHeight="1" x14ac:dyDescent="0.2">
      <c r="A16" s="152"/>
      <c r="B16" s="23"/>
      <c r="C16" s="73"/>
      <c r="D16" s="74"/>
      <c r="E16" s="89">
        <f t="shared" si="0"/>
        <v>0</v>
      </c>
      <c r="F16" s="24"/>
    </row>
    <row r="17" spans="1:6" s="21" customFormat="1" ht="15.75" customHeight="1" x14ac:dyDescent="0.2">
      <c r="A17" s="152"/>
      <c r="B17" s="23"/>
      <c r="C17" s="73"/>
      <c r="D17" s="74"/>
      <c r="E17" s="89">
        <f t="shared" si="0"/>
        <v>0</v>
      </c>
      <c r="F17" s="24"/>
    </row>
    <row r="18" spans="1:6" s="20" customFormat="1" ht="15.75" customHeight="1" x14ac:dyDescent="0.2">
      <c r="A18" s="152"/>
      <c r="B18" s="56"/>
      <c r="C18" s="73"/>
      <c r="D18" s="74"/>
      <c r="E18" s="89">
        <f t="shared" si="0"/>
        <v>0</v>
      </c>
      <c r="F18" s="24"/>
    </row>
    <row r="19" spans="1:6" s="20" customFormat="1" ht="15.75" customHeight="1" x14ac:dyDescent="0.2">
      <c r="A19" s="152"/>
      <c r="B19" s="56"/>
      <c r="C19" s="73"/>
      <c r="D19" s="74"/>
      <c r="E19" s="89">
        <f t="shared" si="0"/>
        <v>0</v>
      </c>
      <c r="F19" s="24"/>
    </row>
    <row r="20" spans="1:6" s="20" customFormat="1" ht="15.75" customHeight="1" x14ac:dyDescent="0.2">
      <c r="A20" s="152"/>
      <c r="B20" s="56"/>
      <c r="C20" s="73"/>
      <c r="D20" s="74"/>
      <c r="E20" s="89">
        <f t="shared" si="0"/>
        <v>0</v>
      </c>
      <c r="F20" s="24"/>
    </row>
    <row r="21" spans="1:6" s="20" customFormat="1" ht="15.75" customHeight="1" x14ac:dyDescent="0.2">
      <c r="A21" s="152"/>
      <c r="B21" s="56"/>
      <c r="C21" s="73"/>
      <c r="D21" s="74"/>
      <c r="E21" s="89">
        <f t="shared" si="0"/>
        <v>0</v>
      </c>
      <c r="F21" s="24"/>
    </row>
    <row r="22" spans="1:6" s="20" customFormat="1" ht="15.75" customHeight="1" x14ac:dyDescent="0.2">
      <c r="A22" s="152"/>
      <c r="B22" s="56"/>
      <c r="C22" s="73"/>
      <c r="D22" s="74"/>
      <c r="E22" s="89">
        <f t="shared" si="0"/>
        <v>0</v>
      </c>
      <c r="F22" s="24"/>
    </row>
    <row r="23" spans="1:6" s="21" customFormat="1" ht="15.75" customHeight="1" x14ac:dyDescent="0.2">
      <c r="A23" s="152"/>
      <c r="B23" s="23"/>
      <c r="C23" s="73"/>
      <c r="D23" s="74"/>
      <c r="E23" s="89">
        <f t="shared" si="0"/>
        <v>0</v>
      </c>
      <c r="F23" s="24"/>
    </row>
    <row r="24" spans="1:6" s="21" customFormat="1" ht="15.75" customHeight="1" x14ac:dyDescent="0.2">
      <c r="A24" s="152"/>
      <c r="B24" s="23"/>
      <c r="C24" s="73"/>
      <c r="D24" s="74"/>
      <c r="E24" s="89">
        <f t="shared" si="0"/>
        <v>0</v>
      </c>
      <c r="F24" s="24"/>
    </row>
    <row r="25" spans="1:6" s="21" customFormat="1" ht="15.75" customHeight="1" x14ac:dyDescent="0.2">
      <c r="A25" s="152"/>
      <c r="B25" s="23"/>
      <c r="C25" s="73"/>
      <c r="D25" s="74"/>
      <c r="E25" s="89">
        <f t="shared" si="0"/>
        <v>0</v>
      </c>
      <c r="F25" s="24"/>
    </row>
    <row r="26" spans="1:6" s="20" customFormat="1" ht="15.75" customHeight="1" x14ac:dyDescent="0.2">
      <c r="A26" s="152"/>
      <c r="B26" s="56"/>
      <c r="C26" s="73"/>
      <c r="D26" s="74"/>
      <c r="E26" s="89">
        <f t="shared" si="0"/>
        <v>0</v>
      </c>
      <c r="F26" s="24"/>
    </row>
    <row r="27" spans="1:6" s="20" customFormat="1" ht="15.75" customHeight="1" x14ac:dyDescent="0.2">
      <c r="A27" s="152"/>
      <c r="B27" s="56"/>
      <c r="C27" s="73"/>
      <c r="D27" s="74"/>
      <c r="E27" s="89">
        <f t="shared" si="0"/>
        <v>0</v>
      </c>
      <c r="F27" s="24"/>
    </row>
    <row r="28" spans="1:6" s="20" customFormat="1" ht="15.75" customHeight="1" x14ac:dyDescent="0.2">
      <c r="A28" s="152"/>
      <c r="B28" s="56"/>
      <c r="C28" s="73"/>
      <c r="D28" s="74"/>
      <c r="E28" s="89">
        <f t="shared" si="0"/>
        <v>0</v>
      </c>
      <c r="F28" s="24"/>
    </row>
    <row r="29" spans="1:6" s="20" customFormat="1" ht="15.75" customHeight="1" x14ac:dyDescent="0.2">
      <c r="A29" s="152"/>
      <c r="B29" s="56"/>
      <c r="C29" s="73"/>
      <c r="D29" s="74"/>
      <c r="E29" s="89">
        <f t="shared" si="0"/>
        <v>0</v>
      </c>
      <c r="F29" s="24"/>
    </row>
    <row r="30" spans="1:6" s="20" customFormat="1" ht="15.75" customHeight="1" x14ac:dyDescent="0.2">
      <c r="A30" s="152"/>
      <c r="B30" s="56"/>
      <c r="C30" s="73"/>
      <c r="D30" s="74"/>
      <c r="E30" s="89">
        <f t="shared" si="0"/>
        <v>0</v>
      </c>
      <c r="F30" s="24"/>
    </row>
    <row r="31" spans="1:6" s="21" customFormat="1" ht="15.75" customHeight="1" x14ac:dyDescent="0.2">
      <c r="A31" s="152"/>
      <c r="B31" s="23"/>
      <c r="C31" s="73"/>
      <c r="D31" s="74"/>
      <c r="E31" s="89">
        <f>C31*D31</f>
        <v>0</v>
      </c>
      <c r="F31" s="24"/>
    </row>
    <row r="32" spans="1:6" s="21" customFormat="1" ht="15.75" customHeight="1" x14ac:dyDescent="0.2">
      <c r="A32" s="152"/>
      <c r="B32" s="23"/>
      <c r="C32" s="73"/>
      <c r="D32" s="74"/>
      <c r="E32" s="89">
        <f>C32*D32</f>
        <v>0</v>
      </c>
      <c r="F32" s="24"/>
    </row>
    <row r="33" spans="1:6" s="21" customFormat="1" ht="15.75" customHeight="1" thickBot="1" x14ac:dyDescent="0.25">
      <c r="A33" s="152"/>
      <c r="B33" s="132"/>
      <c r="C33" s="133"/>
      <c r="D33" s="134"/>
      <c r="E33" s="135">
        <f>C33*D33</f>
        <v>0</v>
      </c>
      <c r="F33" s="136"/>
    </row>
    <row r="34" spans="1:6" s="20" customFormat="1" ht="15.75" customHeight="1" thickBot="1" x14ac:dyDescent="0.25">
      <c r="A34" s="153"/>
      <c r="B34" s="298" t="s">
        <v>114</v>
      </c>
      <c r="C34" s="59">
        <f>SUM(C10:C33)</f>
        <v>0</v>
      </c>
      <c r="D34" s="87"/>
      <c r="E34" s="171">
        <f>ROUND(SUM(E10:E33),0)</f>
        <v>0</v>
      </c>
      <c r="F34" s="88"/>
    </row>
    <row r="35" spans="1:6" ht="14.25" customHeight="1" thickBot="1" x14ac:dyDescent="0.25">
      <c r="A35" s="373"/>
      <c r="B35" s="373"/>
      <c r="C35" s="373"/>
      <c r="D35" s="373"/>
      <c r="E35" s="28"/>
    </row>
    <row r="36" spans="1:6" x14ac:dyDescent="0.2">
      <c r="A36" s="342" t="s">
        <v>74</v>
      </c>
      <c r="B36" s="343"/>
      <c r="C36" s="343"/>
      <c r="D36" s="343"/>
      <c r="E36" s="343"/>
      <c r="F36" s="344"/>
    </row>
    <row r="37" spans="1:6" ht="110.25" customHeight="1" thickBot="1" x14ac:dyDescent="0.25">
      <c r="A37" s="345"/>
      <c r="B37" s="346"/>
      <c r="C37" s="346"/>
      <c r="D37" s="346"/>
      <c r="E37" s="346"/>
      <c r="F37" s="347"/>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3" type="noConversion"/>
  <printOptions horizontalCentered="1"/>
  <pageMargins left="0.5" right="0.5" top="0.25" bottom="0.25" header="0.5" footer="0.5"/>
  <pageSetup scale="83" orientation="landscape" horizontalDpi="300" verticalDpi="300" r:id="rId7"/>
  <headerFooter alignWithMargins="0"/>
  <ignoredErrors>
    <ignoredError sqref="C34" formulaRange="1"/>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Normal="100" workbookViewId="0">
      <selection activeCell="A43" sqref="A43"/>
    </sheetView>
  </sheetViews>
  <sheetFormatPr defaultColWidth="9.140625" defaultRowHeight="12.75" x14ac:dyDescent="0.2"/>
  <cols>
    <col min="1" max="1" width="75.85546875" style="43" customWidth="1"/>
    <col min="2" max="2" width="23.42578125" style="43" customWidth="1"/>
    <col min="3" max="3" width="20.140625" style="43" customWidth="1"/>
    <col min="4" max="4" width="18.42578125" style="43" customWidth="1"/>
    <col min="5" max="5" width="9.140625" style="43"/>
    <col min="6" max="6" width="31" style="43" bestFit="1" customWidth="1"/>
    <col min="7" max="16384" width="9.140625" style="43"/>
  </cols>
  <sheetData>
    <row r="1" spans="1:8" s="45" customFormat="1" ht="11.25" x14ac:dyDescent="0.2">
      <c r="A1" s="364" t="s">
        <v>54</v>
      </c>
      <c r="B1" s="364"/>
      <c r="C1" s="364"/>
      <c r="D1" s="364"/>
      <c r="E1" s="44"/>
      <c r="F1" s="44"/>
    </row>
    <row r="2" spans="1:8" s="1" customFormat="1" ht="18.75" thickBot="1" x14ac:dyDescent="0.25">
      <c r="A2" s="362" t="s">
        <v>3</v>
      </c>
      <c r="B2" s="362"/>
      <c r="C2" s="362"/>
      <c r="D2" s="362"/>
      <c r="E2" s="10"/>
      <c r="F2" s="10"/>
      <c r="G2" s="2"/>
      <c r="H2" s="2"/>
    </row>
    <row r="3" spans="1:8" s="1" customFormat="1" ht="96" customHeight="1" thickBot="1" x14ac:dyDescent="0.25">
      <c r="A3" s="383" t="s">
        <v>133</v>
      </c>
      <c r="B3" s="384"/>
      <c r="C3" s="384"/>
      <c r="D3" s="385"/>
      <c r="E3" s="46"/>
      <c r="F3" s="46"/>
    </row>
    <row r="4" spans="1:8" s="1" customFormat="1" ht="16.7" customHeight="1" thickBot="1" x14ac:dyDescent="0.25">
      <c r="A4" s="46"/>
      <c r="B4" s="46"/>
      <c r="C4" s="46"/>
      <c r="D4" s="46"/>
      <c r="E4" s="46"/>
      <c r="F4" s="46"/>
    </row>
    <row r="5" spans="1:8" s="48" customFormat="1" ht="15" x14ac:dyDescent="0.2">
      <c r="A5" s="90" t="s">
        <v>49</v>
      </c>
      <c r="B5" s="396" t="s">
        <v>112</v>
      </c>
      <c r="C5" s="396"/>
      <c r="D5" s="397"/>
      <c r="E5" s="47"/>
    </row>
    <row r="6" spans="1:8" s="48" customFormat="1" ht="15" x14ac:dyDescent="0.2">
      <c r="A6" s="91"/>
      <c r="B6" s="92" t="s">
        <v>52</v>
      </c>
      <c r="C6" s="92" t="s">
        <v>50</v>
      </c>
      <c r="D6" s="295" t="s">
        <v>33</v>
      </c>
    </row>
    <row r="7" spans="1:8" s="48" customFormat="1" ht="14.25" x14ac:dyDescent="0.2">
      <c r="A7" s="145" t="s">
        <v>83</v>
      </c>
      <c r="B7" s="299">
        <v>170000</v>
      </c>
      <c r="C7" s="96">
        <v>0.2</v>
      </c>
      <c r="D7" s="296">
        <f>B7*C7</f>
        <v>34000</v>
      </c>
    </row>
    <row r="8" spans="1:8" s="176" customFormat="1" ht="14.25" x14ac:dyDescent="0.2">
      <c r="A8" s="172"/>
      <c r="B8" s="300"/>
      <c r="C8" s="173"/>
      <c r="D8" s="175">
        <f>C8*B8</f>
        <v>0</v>
      </c>
    </row>
    <row r="9" spans="1:8" s="176" customFormat="1" ht="14.25" x14ac:dyDescent="0.2">
      <c r="A9" s="172"/>
      <c r="B9" s="300"/>
      <c r="C9" s="173"/>
      <c r="D9" s="175">
        <f>C9*B9</f>
        <v>0</v>
      </c>
    </row>
    <row r="10" spans="1:8" s="176" customFormat="1" ht="14.25" x14ac:dyDescent="0.2">
      <c r="A10" s="172"/>
      <c r="B10" s="300"/>
      <c r="C10" s="173"/>
      <c r="D10" s="175">
        <f>C10*B10</f>
        <v>0</v>
      </c>
    </row>
    <row r="11" spans="1:8" s="176" customFormat="1" ht="14.25" customHeight="1" x14ac:dyDescent="0.2">
      <c r="A11" s="174"/>
      <c r="B11" s="300"/>
      <c r="C11" s="173"/>
      <c r="D11" s="175">
        <f>C11*B11</f>
        <v>0</v>
      </c>
    </row>
    <row r="12" spans="1:8" s="176" customFormat="1" ht="14.25" customHeight="1" x14ac:dyDescent="0.2">
      <c r="A12" s="174"/>
      <c r="B12" s="300"/>
      <c r="C12" s="173"/>
      <c r="D12" s="175">
        <f>C12*B12</f>
        <v>0</v>
      </c>
    </row>
    <row r="13" spans="1:8" s="16" customFormat="1" ht="15.75" thickBot="1" x14ac:dyDescent="0.25">
      <c r="A13" s="93" t="s">
        <v>51</v>
      </c>
      <c r="B13" s="94">
        <f>ROUND(SUM(B8:B12),0)</f>
        <v>0</v>
      </c>
      <c r="C13" s="95"/>
      <c r="D13" s="297">
        <f>ROUND(SUM(D8:D12),0)</f>
        <v>0</v>
      </c>
    </row>
    <row r="14" spans="1:8" s="16" customFormat="1" ht="13.5" thickBot="1" x14ac:dyDescent="0.25">
      <c r="A14" s="15"/>
      <c r="B14" s="49"/>
      <c r="C14" s="26"/>
      <c r="D14" s="26"/>
      <c r="E14" s="27"/>
      <c r="F14" s="28"/>
    </row>
    <row r="15" spans="1:8" s="16" customFormat="1" ht="42.95" customHeight="1" thickBot="1" x14ac:dyDescent="0.25">
      <c r="A15" s="395" t="s">
        <v>76</v>
      </c>
      <c r="B15" s="368"/>
      <c r="C15" s="368"/>
      <c r="D15" s="369"/>
      <c r="E15" s="50"/>
      <c r="F15" s="50"/>
    </row>
    <row r="16" spans="1:8" s="16" customFormat="1" ht="34.700000000000003" customHeight="1" x14ac:dyDescent="0.2">
      <c r="A16" s="386" t="s">
        <v>110</v>
      </c>
      <c r="B16" s="387"/>
      <c r="C16" s="387"/>
      <c r="D16" s="388"/>
      <c r="E16" s="51"/>
      <c r="F16" s="51"/>
    </row>
    <row r="17" spans="1:8" s="16" customFormat="1" ht="30.75" customHeight="1" x14ac:dyDescent="0.2">
      <c r="A17" s="389"/>
      <c r="B17" s="390"/>
      <c r="C17" s="390"/>
      <c r="D17" s="391"/>
      <c r="E17" s="52"/>
      <c r="F17" s="52"/>
    </row>
    <row r="18" spans="1:8" s="16" customFormat="1" ht="12.75" customHeight="1" x14ac:dyDescent="0.2">
      <c r="A18" s="389"/>
      <c r="B18" s="390"/>
      <c r="C18" s="390"/>
      <c r="D18" s="391"/>
      <c r="E18" s="51"/>
      <c r="F18" s="51"/>
    </row>
    <row r="19" spans="1:8" s="16" customFormat="1" ht="99.6" customHeight="1" thickBot="1" x14ac:dyDescent="0.25">
      <c r="A19" s="392"/>
      <c r="B19" s="393"/>
      <c r="C19" s="393"/>
      <c r="D19" s="394"/>
      <c r="E19" s="52"/>
      <c r="F19" s="52"/>
    </row>
    <row r="20" spans="1:8" s="16" customFormat="1" ht="17.45" customHeight="1" thickBot="1" x14ac:dyDescent="0.25">
      <c r="A20" s="378"/>
      <c r="B20" s="378"/>
      <c r="C20" s="378"/>
      <c r="D20" s="379"/>
      <c r="E20" s="53"/>
      <c r="F20" s="54"/>
      <c r="G20" s="54"/>
      <c r="H20" s="54"/>
    </row>
    <row r="21" spans="1:8" s="16" customFormat="1" ht="110.25" customHeight="1" thickBot="1" x14ac:dyDescent="0.25">
      <c r="A21" s="380" t="s">
        <v>131</v>
      </c>
      <c r="B21" s="381"/>
      <c r="C21" s="381"/>
      <c r="D21" s="382"/>
      <c r="E21" s="55"/>
      <c r="F21" s="55"/>
      <c r="G21" s="54"/>
      <c r="H21" s="54"/>
    </row>
    <row r="22" spans="1:8" s="16" customFormat="1" x14ac:dyDescent="0.2">
      <c r="E22" s="54"/>
      <c r="F22" s="54"/>
      <c r="G22" s="54"/>
      <c r="H22" s="54"/>
    </row>
    <row r="23" spans="1:8" s="16" customFormat="1" x14ac:dyDescent="0.2"/>
    <row r="24" spans="1:8" s="16" customFormat="1" x14ac:dyDescent="0.2"/>
    <row r="25" spans="1:8" s="16" customFormat="1" x14ac:dyDescent="0.2"/>
    <row r="26" spans="1:8" s="16" customFormat="1" x14ac:dyDescent="0.2"/>
    <row r="27" spans="1:8" s="16" customFormat="1" x14ac:dyDescent="0.2"/>
    <row r="28" spans="1:8" s="16" customFormat="1" x14ac:dyDescent="0.2"/>
    <row r="29" spans="1:8" s="16" customFormat="1" x14ac:dyDescent="0.2"/>
    <row r="30" spans="1:8" s="16" customFormat="1" x14ac:dyDescent="0.2"/>
    <row r="31" spans="1:8" s="16" customFormat="1" x14ac:dyDescent="0.2"/>
    <row r="32" spans="1:8"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sheetData>
  <sheetProtection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3" type="noConversion"/>
  <printOptions horizontalCentered="1"/>
  <pageMargins left="0.5" right="0.5" top="0.25" bottom="0.25" header="0.5" footer="0.5"/>
  <pageSetup scale="94" orientation="landscape" horizontalDpi="300" verticalDpi="300" r:id="rId7"/>
  <headerFooter alignWithMargins="0"/>
  <ignoredErrors>
    <ignoredError sqref="D9:D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Normal="100" workbookViewId="0">
      <selection activeCell="A3" sqref="A3:L3"/>
    </sheetView>
  </sheetViews>
  <sheetFormatPr defaultColWidth="9.140625" defaultRowHeight="12.75" x14ac:dyDescent="0.2"/>
  <cols>
    <col min="1" max="1" width="7.5703125" style="6" customWidth="1"/>
    <col min="2" max="2" width="53.5703125" style="6" customWidth="1"/>
    <col min="3" max="4" width="14.140625" style="190" customWidth="1"/>
    <col min="5" max="5" width="6.42578125" style="191" bestFit="1" customWidth="1"/>
    <col min="6" max="6" width="9.5703125" style="191" customWidth="1"/>
    <col min="7" max="9" width="8.5703125" style="192" customWidth="1"/>
    <col min="10" max="10" width="9.85546875" style="192" customWidth="1"/>
    <col min="11" max="11" width="9.85546875" style="193" bestFit="1" customWidth="1"/>
    <col min="12" max="12" width="28" style="194" customWidth="1"/>
    <col min="13" max="16384" width="9.140625" style="6"/>
  </cols>
  <sheetData>
    <row r="1" spans="1:16" s="186" customFormat="1" ht="12.75" customHeight="1" x14ac:dyDescent="0.2">
      <c r="A1" s="408" t="s">
        <v>54</v>
      </c>
      <c r="B1" s="408"/>
      <c r="C1" s="180"/>
      <c r="D1" s="181"/>
      <c r="E1" s="181"/>
      <c r="F1" s="181"/>
      <c r="G1" s="182"/>
      <c r="H1" s="182"/>
      <c r="I1" s="182"/>
      <c r="J1" s="182"/>
      <c r="K1" s="183"/>
      <c r="L1" s="184"/>
      <c r="M1" s="185"/>
    </row>
    <row r="2" spans="1:16" s="188" customFormat="1" ht="21" customHeight="1" thickBot="1" x14ac:dyDescent="0.25">
      <c r="A2" s="407" t="s">
        <v>4</v>
      </c>
      <c r="B2" s="407"/>
      <c r="C2" s="407"/>
      <c r="D2" s="407"/>
      <c r="E2" s="407"/>
      <c r="F2" s="407"/>
      <c r="G2" s="407"/>
      <c r="H2" s="407"/>
      <c r="I2" s="407"/>
      <c r="J2" s="407"/>
      <c r="K2" s="407"/>
      <c r="L2" s="407"/>
      <c r="M2" s="187"/>
      <c r="N2" s="187"/>
      <c r="O2" s="187"/>
      <c r="P2" s="187"/>
    </row>
    <row r="3" spans="1:16" ht="100.7" customHeight="1" thickBot="1" x14ac:dyDescent="0.25">
      <c r="A3" s="398" t="s">
        <v>141</v>
      </c>
      <c r="B3" s="399"/>
      <c r="C3" s="399"/>
      <c r="D3" s="399"/>
      <c r="E3" s="399"/>
      <c r="F3" s="399"/>
      <c r="G3" s="399"/>
      <c r="H3" s="399"/>
      <c r="I3" s="399"/>
      <c r="J3" s="399"/>
      <c r="K3" s="399"/>
      <c r="L3" s="400"/>
    </row>
    <row r="4" spans="1:16" ht="16.350000000000001" customHeight="1" thickBot="1" x14ac:dyDescent="0.25">
      <c r="B4" s="189"/>
    </row>
    <row r="5" spans="1:16" s="186" customFormat="1" ht="55.5" customHeight="1" thickBot="1" x14ac:dyDescent="0.25">
      <c r="A5" s="195" t="s">
        <v>132</v>
      </c>
      <c r="B5" s="195" t="s">
        <v>85</v>
      </c>
      <c r="C5" s="196" t="s">
        <v>56</v>
      </c>
      <c r="D5" s="196" t="s">
        <v>57</v>
      </c>
      <c r="E5" s="197" t="s">
        <v>20</v>
      </c>
      <c r="F5" s="197" t="s">
        <v>19</v>
      </c>
      <c r="G5" s="198" t="s">
        <v>105</v>
      </c>
      <c r="H5" s="198" t="s">
        <v>106</v>
      </c>
      <c r="I5" s="198" t="s">
        <v>107</v>
      </c>
      <c r="J5" s="198" t="s">
        <v>108</v>
      </c>
      <c r="K5" s="199" t="s">
        <v>21</v>
      </c>
      <c r="L5" s="200" t="s">
        <v>22</v>
      </c>
    </row>
    <row r="6" spans="1:16" s="186" customFormat="1" ht="15.75" thickBot="1" x14ac:dyDescent="0.25">
      <c r="A6" s="178"/>
      <c r="B6" s="201" t="s">
        <v>23</v>
      </c>
      <c r="C6" s="409" t="s">
        <v>112</v>
      </c>
      <c r="D6" s="409"/>
      <c r="E6" s="409"/>
      <c r="F6" s="409"/>
      <c r="G6" s="409"/>
      <c r="H6" s="409"/>
      <c r="I6" s="409"/>
      <c r="J6" s="409"/>
      <c r="K6" s="409"/>
      <c r="L6" s="410"/>
      <c r="M6" s="202"/>
    </row>
    <row r="7" spans="1:16" s="210" customFormat="1" ht="13.5" customHeight="1" thickBot="1" x14ac:dyDescent="0.25">
      <c r="A7" s="203">
        <v>1</v>
      </c>
      <c r="B7" s="204" t="s">
        <v>95</v>
      </c>
      <c r="C7" s="205"/>
      <c r="D7" s="205"/>
      <c r="E7" s="206">
        <v>2</v>
      </c>
      <c r="F7" s="206">
        <v>2</v>
      </c>
      <c r="G7" s="207">
        <v>250</v>
      </c>
      <c r="H7" s="207">
        <v>500</v>
      </c>
      <c r="I7" s="207">
        <v>100</v>
      </c>
      <c r="J7" s="207">
        <v>160</v>
      </c>
      <c r="K7" s="208">
        <f>SUM(G7:J7)*F7</f>
        <v>2020</v>
      </c>
      <c r="L7" s="209" t="s">
        <v>102</v>
      </c>
    </row>
    <row r="8" spans="1:16" x14ac:dyDescent="0.2">
      <c r="A8" s="164"/>
      <c r="B8" s="146"/>
      <c r="C8" s="101"/>
      <c r="D8" s="101"/>
      <c r="E8" s="140"/>
      <c r="F8" s="140"/>
      <c r="G8" s="137"/>
      <c r="H8" s="137"/>
      <c r="I8" s="137"/>
      <c r="J8" s="137"/>
      <c r="K8" s="97">
        <f>SUM(G8:J8)*F8</f>
        <v>0</v>
      </c>
      <c r="L8" s="104"/>
    </row>
    <row r="9" spans="1:16" x14ac:dyDescent="0.2">
      <c r="A9" s="164"/>
      <c r="B9" s="147"/>
      <c r="C9" s="105"/>
      <c r="D9" s="105"/>
      <c r="E9" s="141"/>
      <c r="F9" s="141"/>
      <c r="G9" s="138"/>
      <c r="H9" s="138"/>
      <c r="I9" s="138"/>
      <c r="J9" s="138"/>
      <c r="K9" s="97">
        <f t="shared" ref="K9:K11" si="0">SUM(G9:J9)*F9</f>
        <v>0</v>
      </c>
      <c r="L9" s="107"/>
    </row>
    <row r="10" spans="1:16" x14ac:dyDescent="0.2">
      <c r="A10" s="164"/>
      <c r="B10" s="148"/>
      <c r="C10" s="105"/>
      <c r="D10" s="105"/>
      <c r="E10" s="141"/>
      <c r="F10" s="141"/>
      <c r="G10" s="138"/>
      <c r="H10" s="138"/>
      <c r="I10" s="138"/>
      <c r="J10" s="138"/>
      <c r="K10" s="97">
        <f t="shared" si="0"/>
        <v>0</v>
      </c>
      <c r="L10" s="107"/>
    </row>
    <row r="11" spans="1:16" ht="13.5" thickBot="1" x14ac:dyDescent="0.25">
      <c r="A11" s="164"/>
      <c r="B11" s="147"/>
      <c r="C11" s="105"/>
      <c r="D11" s="105"/>
      <c r="E11" s="141"/>
      <c r="F11" s="141"/>
      <c r="G11" s="138"/>
      <c r="H11" s="138"/>
      <c r="I11" s="138"/>
      <c r="J11" s="138"/>
      <c r="K11" s="97">
        <f t="shared" si="0"/>
        <v>0</v>
      </c>
      <c r="L11" s="107"/>
    </row>
    <row r="12" spans="1:16" ht="13.5" thickBot="1" x14ac:dyDescent="0.25">
      <c r="A12" s="177"/>
      <c r="B12" s="125" t="s">
        <v>115</v>
      </c>
      <c r="C12" s="98"/>
      <c r="D12" s="98"/>
      <c r="E12" s="142"/>
      <c r="F12" s="142"/>
      <c r="G12" s="139"/>
      <c r="H12" s="139"/>
      <c r="I12" s="139"/>
      <c r="J12" s="139"/>
      <c r="K12" s="179">
        <f>ROUND(SUM(K8:K11),0)</f>
        <v>0</v>
      </c>
      <c r="L12" s="100"/>
    </row>
    <row r="13" spans="1:16" ht="15" customHeight="1" thickBot="1" x14ac:dyDescent="0.25"/>
    <row r="14" spans="1:16" ht="11.25" customHeight="1" x14ac:dyDescent="0.2">
      <c r="A14" s="401" t="s">
        <v>74</v>
      </c>
      <c r="B14" s="402"/>
      <c r="C14" s="402"/>
      <c r="D14" s="402"/>
      <c r="E14" s="402"/>
      <c r="F14" s="402"/>
      <c r="G14" s="402"/>
      <c r="H14" s="402"/>
      <c r="I14" s="402"/>
      <c r="J14" s="402"/>
      <c r="K14" s="402"/>
      <c r="L14" s="403"/>
    </row>
    <row r="15" spans="1:16" ht="110.25" customHeight="1" thickBot="1" x14ac:dyDescent="0.25">
      <c r="A15" s="404"/>
      <c r="B15" s="405"/>
      <c r="C15" s="405"/>
      <c r="D15" s="405"/>
      <c r="E15" s="405"/>
      <c r="F15" s="405"/>
      <c r="G15" s="405"/>
      <c r="H15" s="405"/>
      <c r="I15" s="405"/>
      <c r="J15" s="405"/>
      <c r="K15" s="405"/>
      <c r="L15" s="406"/>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3"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21"/>
  <sheetViews>
    <sheetView zoomScaleNormal="100" workbookViewId="0">
      <selection activeCell="A3" sqref="A3:G3"/>
    </sheetView>
  </sheetViews>
  <sheetFormatPr defaultColWidth="9.140625" defaultRowHeight="12.75" x14ac:dyDescent="0.2"/>
  <cols>
    <col min="1" max="1" width="11" style="6" customWidth="1"/>
    <col min="2" max="2" width="45.5703125" style="6" customWidth="1"/>
    <col min="3" max="3" width="6.5703125" style="217" customWidth="1"/>
    <col min="4" max="4" width="10.42578125" style="193" customWidth="1"/>
    <col min="5" max="5" width="12.140625" style="193" customWidth="1"/>
    <col min="6" max="6" width="29.42578125" style="191" customWidth="1"/>
    <col min="7" max="7" width="55.42578125" style="217" customWidth="1"/>
    <col min="8" max="16384" width="9.140625" style="6"/>
  </cols>
  <sheetData>
    <row r="1" spans="1:13" s="213" customFormat="1" ht="12.75" customHeight="1" x14ac:dyDescent="0.2">
      <c r="A1" s="408" t="s">
        <v>55</v>
      </c>
      <c r="B1" s="408"/>
      <c r="C1" s="180"/>
      <c r="D1" s="180"/>
      <c r="E1" s="180"/>
      <c r="F1" s="212"/>
      <c r="G1" s="184"/>
      <c r="H1" s="212"/>
      <c r="I1" s="212"/>
      <c r="J1" s="212"/>
    </row>
    <row r="2" spans="1:13" s="215" customFormat="1" ht="18.75" thickBot="1" x14ac:dyDescent="0.25">
      <c r="A2" s="411" t="s">
        <v>5</v>
      </c>
      <c r="B2" s="411"/>
      <c r="C2" s="411"/>
      <c r="D2" s="411"/>
      <c r="E2" s="411"/>
      <c r="F2" s="411"/>
      <c r="G2" s="411"/>
      <c r="H2" s="214"/>
      <c r="I2" s="214"/>
      <c r="J2" s="214"/>
      <c r="K2" s="214"/>
      <c r="L2" s="214"/>
      <c r="M2" s="214"/>
    </row>
    <row r="3" spans="1:13" ht="134.44999999999999" customHeight="1" thickBot="1" x14ac:dyDescent="0.25">
      <c r="A3" s="412" t="s">
        <v>143</v>
      </c>
      <c r="B3" s="413"/>
      <c r="C3" s="413"/>
      <c r="D3" s="413"/>
      <c r="E3" s="413"/>
      <c r="F3" s="413"/>
      <c r="G3" s="414"/>
    </row>
    <row r="4" spans="1:13" ht="3.75" customHeight="1" thickBot="1" x14ac:dyDescent="0.25">
      <c r="B4" s="189"/>
      <c r="C4" s="216"/>
    </row>
    <row r="5" spans="1:13" s="223" customFormat="1" ht="15.75" thickBot="1" x14ac:dyDescent="0.25">
      <c r="A5" s="195" t="s">
        <v>132</v>
      </c>
      <c r="B5" s="218" t="s">
        <v>86</v>
      </c>
      <c r="C5" s="219" t="s">
        <v>9</v>
      </c>
      <c r="D5" s="220" t="s">
        <v>10</v>
      </c>
      <c r="E5" s="220" t="s">
        <v>11</v>
      </c>
      <c r="F5" s="221" t="s">
        <v>12</v>
      </c>
      <c r="G5" s="222" t="s">
        <v>135</v>
      </c>
    </row>
    <row r="6" spans="1:13" s="186" customFormat="1" ht="15.75" thickBot="1" x14ac:dyDescent="0.25">
      <c r="A6" s="415" t="s">
        <v>112</v>
      </c>
      <c r="B6" s="416"/>
      <c r="C6" s="416"/>
      <c r="D6" s="416"/>
      <c r="E6" s="416"/>
      <c r="F6" s="416"/>
      <c r="G6" s="417"/>
    </row>
    <row r="7" spans="1:13" ht="13.5" thickBot="1" x14ac:dyDescent="0.25">
      <c r="A7" s="224" t="s">
        <v>90</v>
      </c>
      <c r="B7" s="204" t="s">
        <v>87</v>
      </c>
      <c r="C7" s="225">
        <v>2</v>
      </c>
      <c r="D7" s="208">
        <v>70000</v>
      </c>
      <c r="E7" s="208">
        <f>C7*D7</f>
        <v>140000</v>
      </c>
      <c r="F7" s="226" t="s">
        <v>103</v>
      </c>
      <c r="G7" s="209" t="s">
        <v>39</v>
      </c>
    </row>
    <row r="8" spans="1:13" x14ac:dyDescent="0.2">
      <c r="A8" s="164"/>
      <c r="B8" s="146"/>
      <c r="C8" s="109"/>
      <c r="D8" s="103"/>
      <c r="E8" s="97">
        <f t="shared" ref="E8:E17" si="0">C8*D8</f>
        <v>0</v>
      </c>
      <c r="F8" s="110"/>
      <c r="G8" s="104"/>
    </row>
    <row r="9" spans="1:13" x14ac:dyDescent="0.2">
      <c r="A9" s="164"/>
      <c r="B9" s="147"/>
      <c r="C9" s="111"/>
      <c r="D9" s="112"/>
      <c r="E9" s="116">
        <f t="shared" si="0"/>
        <v>0</v>
      </c>
      <c r="F9" s="106"/>
      <c r="G9" s="107"/>
    </row>
    <row r="10" spans="1:13" x14ac:dyDescent="0.2">
      <c r="A10" s="164"/>
      <c r="B10" s="147"/>
      <c r="C10" s="111"/>
      <c r="D10" s="112"/>
      <c r="E10" s="116">
        <f t="shared" ref="E10" si="1">C10*D10</f>
        <v>0</v>
      </c>
      <c r="F10" s="106"/>
      <c r="G10" s="107"/>
    </row>
    <row r="11" spans="1:13" x14ac:dyDescent="0.2">
      <c r="A11" s="164"/>
      <c r="B11" s="147"/>
      <c r="C11" s="111"/>
      <c r="D11" s="112"/>
      <c r="E11" s="116">
        <f t="shared" ref="E11" si="2">C11*D11</f>
        <v>0</v>
      </c>
      <c r="F11" s="106"/>
      <c r="G11" s="107"/>
    </row>
    <row r="12" spans="1:13" x14ac:dyDescent="0.2">
      <c r="A12" s="164"/>
      <c r="B12" s="147"/>
      <c r="C12" s="111"/>
      <c r="D12" s="112"/>
      <c r="E12" s="116">
        <f t="shared" si="0"/>
        <v>0</v>
      </c>
      <c r="F12" s="106"/>
      <c r="G12" s="107"/>
    </row>
    <row r="13" spans="1:13" x14ac:dyDescent="0.2">
      <c r="A13" s="164"/>
      <c r="B13" s="147"/>
      <c r="C13" s="111"/>
      <c r="D13" s="112"/>
      <c r="E13" s="116">
        <f t="shared" si="0"/>
        <v>0</v>
      </c>
      <c r="F13" s="106"/>
      <c r="G13" s="107"/>
    </row>
    <row r="14" spans="1:13" x14ac:dyDescent="0.2">
      <c r="A14" s="164"/>
      <c r="B14" s="147"/>
      <c r="C14" s="111"/>
      <c r="D14" s="112"/>
      <c r="E14" s="116">
        <f t="shared" ref="E14" si="3">C14*D14</f>
        <v>0</v>
      </c>
      <c r="F14" s="106"/>
      <c r="G14" s="107"/>
    </row>
    <row r="15" spans="1:13" x14ac:dyDescent="0.2">
      <c r="A15" s="164"/>
      <c r="B15" s="147"/>
      <c r="C15" s="111"/>
      <c r="D15" s="112"/>
      <c r="E15" s="116">
        <f t="shared" si="0"/>
        <v>0</v>
      </c>
      <c r="F15" s="106"/>
      <c r="G15" s="107"/>
    </row>
    <row r="16" spans="1:13" x14ac:dyDescent="0.2">
      <c r="A16" s="164"/>
      <c r="B16" s="147"/>
      <c r="C16" s="111"/>
      <c r="D16" s="112"/>
      <c r="E16" s="116">
        <f t="shared" si="0"/>
        <v>0</v>
      </c>
      <c r="F16" s="106"/>
      <c r="G16" s="107"/>
    </row>
    <row r="17" spans="1:7" ht="13.5" thickBot="1" x14ac:dyDescent="0.25">
      <c r="A17" s="165"/>
      <c r="B17" s="149"/>
      <c r="C17" s="156"/>
      <c r="D17" s="157"/>
      <c r="E17" s="158">
        <f t="shared" si="0"/>
        <v>0</v>
      </c>
      <c r="F17" s="159"/>
      <c r="G17" s="151"/>
    </row>
    <row r="18" spans="1:7" ht="13.5" thickBot="1" x14ac:dyDescent="0.25">
      <c r="A18" s="177"/>
      <c r="B18" s="125" t="s">
        <v>33</v>
      </c>
      <c r="C18" s="113"/>
      <c r="D18" s="114"/>
      <c r="E18" s="211">
        <f>ROUND(SUM(E8:E17),0)</f>
        <v>0</v>
      </c>
      <c r="F18" s="99"/>
      <c r="G18" s="115"/>
    </row>
    <row r="19" spans="1:7" ht="13.5" thickBot="1" x14ac:dyDescent="0.25"/>
    <row r="20" spans="1:7" ht="11.25" customHeight="1" x14ac:dyDescent="0.2">
      <c r="A20" s="401" t="s">
        <v>74</v>
      </c>
      <c r="B20" s="402"/>
      <c r="C20" s="402"/>
      <c r="D20" s="402"/>
      <c r="E20" s="402"/>
      <c r="F20" s="402"/>
      <c r="G20" s="403"/>
    </row>
    <row r="21" spans="1:7" ht="110.25" customHeight="1" thickBot="1" x14ac:dyDescent="0.25">
      <c r="A21" s="404"/>
      <c r="B21" s="405"/>
      <c r="C21" s="405"/>
      <c r="D21" s="405"/>
      <c r="E21" s="405"/>
      <c r="F21" s="405"/>
      <c r="G21" s="406"/>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20:G21"/>
  </mergeCells>
  <phoneticPr fontId="3"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21"/>
  <sheetViews>
    <sheetView showGridLines="0" topLeftCell="A3" zoomScaleNormal="100" workbookViewId="0">
      <selection activeCell="A3" sqref="A3:G3"/>
    </sheetView>
  </sheetViews>
  <sheetFormatPr defaultColWidth="9.140625" defaultRowHeight="12.75" x14ac:dyDescent="0.2"/>
  <cols>
    <col min="1" max="1" width="9.140625" style="6"/>
    <col min="2" max="2" width="42.42578125" style="6" customWidth="1"/>
    <col min="3" max="3" width="6.5703125" style="217" customWidth="1"/>
    <col min="4" max="4" width="14.140625" style="227" customWidth="1"/>
    <col min="5" max="5" width="14.140625" style="193" customWidth="1"/>
    <col min="6" max="6" width="19.85546875" style="191" customWidth="1"/>
    <col min="7" max="7" width="55.5703125" style="217" customWidth="1"/>
    <col min="8" max="16384" width="9.140625" style="6"/>
  </cols>
  <sheetData>
    <row r="1" spans="1:13" s="213" customFormat="1" ht="12.75" customHeight="1" x14ac:dyDescent="0.2">
      <c r="A1" s="408" t="s">
        <v>54</v>
      </c>
      <c r="B1" s="408"/>
      <c r="C1" s="180"/>
      <c r="D1" s="180"/>
      <c r="E1" s="180"/>
      <c r="F1" s="212"/>
      <c r="G1" s="184"/>
      <c r="H1" s="212"/>
      <c r="I1" s="212"/>
      <c r="J1" s="212"/>
    </row>
    <row r="2" spans="1:13" s="215" customFormat="1" ht="18.75" thickBot="1" x14ac:dyDescent="0.25">
      <c r="A2" s="411" t="s">
        <v>6</v>
      </c>
      <c r="B2" s="411"/>
      <c r="C2" s="411"/>
      <c r="D2" s="411"/>
      <c r="E2" s="411"/>
      <c r="F2" s="411"/>
      <c r="G2" s="411"/>
      <c r="H2" s="214"/>
      <c r="I2" s="214"/>
      <c r="J2" s="214"/>
      <c r="K2" s="214"/>
      <c r="L2" s="214"/>
      <c r="M2" s="214"/>
    </row>
    <row r="3" spans="1:13" ht="146.44999999999999" customHeight="1" thickBot="1" x14ac:dyDescent="0.25">
      <c r="A3" s="412" t="s">
        <v>144</v>
      </c>
      <c r="B3" s="413"/>
      <c r="C3" s="413"/>
      <c r="D3" s="413"/>
      <c r="E3" s="413"/>
      <c r="F3" s="413"/>
      <c r="G3" s="414"/>
    </row>
    <row r="4" spans="1:13" ht="13.5" thickBot="1" x14ac:dyDescent="0.25">
      <c r="B4" s="189"/>
      <c r="C4" s="216"/>
    </row>
    <row r="5" spans="1:13" s="186" customFormat="1" ht="15.75" thickBot="1" x14ac:dyDescent="0.25">
      <c r="A5" s="228" t="s">
        <v>132</v>
      </c>
      <c r="B5" s="229" t="s">
        <v>88</v>
      </c>
      <c r="C5" s="230" t="s">
        <v>9</v>
      </c>
      <c r="D5" s="231" t="s">
        <v>10</v>
      </c>
      <c r="E5" s="232" t="s">
        <v>11</v>
      </c>
      <c r="F5" s="233" t="s">
        <v>12</v>
      </c>
      <c r="G5" s="234" t="s">
        <v>135</v>
      </c>
    </row>
    <row r="6" spans="1:13" s="186" customFormat="1" ht="15.75" thickBot="1" x14ac:dyDescent="0.25">
      <c r="A6" s="415" t="s">
        <v>112</v>
      </c>
      <c r="B6" s="416"/>
      <c r="C6" s="416"/>
      <c r="D6" s="416"/>
      <c r="E6" s="416"/>
      <c r="F6" s="416"/>
      <c r="G6" s="417"/>
    </row>
    <row r="7" spans="1:13" ht="14.25" customHeight="1" thickBot="1" x14ac:dyDescent="0.25">
      <c r="A7" s="203" t="s">
        <v>89</v>
      </c>
      <c r="B7" s="204" t="s">
        <v>82</v>
      </c>
      <c r="C7" s="225">
        <v>10</v>
      </c>
      <c r="D7" s="235">
        <v>360</v>
      </c>
      <c r="E7" s="208">
        <v>3600</v>
      </c>
      <c r="F7" s="226" t="s">
        <v>37</v>
      </c>
      <c r="G7" s="209" t="s">
        <v>38</v>
      </c>
    </row>
    <row r="8" spans="1:13" x14ac:dyDescent="0.2">
      <c r="A8" s="164"/>
      <c r="B8" s="146"/>
      <c r="C8" s="109"/>
      <c r="D8" s="117"/>
      <c r="E8" s="97">
        <f>C8*D8</f>
        <v>0</v>
      </c>
      <c r="F8" s="102"/>
      <c r="G8" s="104"/>
    </row>
    <row r="9" spans="1:13" x14ac:dyDescent="0.2">
      <c r="A9" s="164"/>
      <c r="B9" s="146"/>
      <c r="C9" s="109"/>
      <c r="D9" s="117"/>
      <c r="E9" s="97">
        <f>C9*D9</f>
        <v>0</v>
      </c>
      <c r="F9" s="102"/>
      <c r="G9" s="104"/>
    </row>
    <row r="10" spans="1:13" x14ac:dyDescent="0.2">
      <c r="A10" s="164"/>
      <c r="B10" s="146"/>
      <c r="C10" s="109"/>
      <c r="D10" s="117"/>
      <c r="E10" s="97">
        <f>C10*D10</f>
        <v>0</v>
      </c>
      <c r="F10" s="102"/>
      <c r="G10" s="104"/>
    </row>
    <row r="11" spans="1:13" x14ac:dyDescent="0.2">
      <c r="A11" s="164"/>
      <c r="B11" s="147"/>
      <c r="C11" s="111"/>
      <c r="D11" s="118"/>
      <c r="E11" s="97">
        <f t="shared" ref="E11:E17" si="0">C11*D11</f>
        <v>0</v>
      </c>
      <c r="F11" s="106"/>
      <c r="G11" s="107"/>
    </row>
    <row r="12" spans="1:13" x14ac:dyDescent="0.2">
      <c r="A12" s="164"/>
      <c r="B12" s="146"/>
      <c r="C12" s="109"/>
      <c r="D12" s="117"/>
      <c r="E12" s="97">
        <f>C12*D12</f>
        <v>0</v>
      </c>
      <c r="F12" s="102"/>
      <c r="G12" s="104"/>
    </row>
    <row r="13" spans="1:13" x14ac:dyDescent="0.2">
      <c r="A13" s="164"/>
      <c r="B13" s="147"/>
      <c r="C13" s="111"/>
      <c r="D13" s="118"/>
      <c r="E13" s="97">
        <f t="shared" si="0"/>
        <v>0</v>
      </c>
      <c r="F13" s="106"/>
      <c r="G13" s="107"/>
    </row>
    <row r="14" spans="1:13" x14ac:dyDescent="0.2">
      <c r="A14" s="164"/>
      <c r="B14" s="147"/>
      <c r="C14" s="111"/>
      <c r="D14" s="118"/>
      <c r="E14" s="97">
        <f t="shared" si="0"/>
        <v>0</v>
      </c>
      <c r="F14" s="106"/>
      <c r="G14" s="107"/>
    </row>
    <row r="15" spans="1:13" x14ac:dyDescent="0.2">
      <c r="A15" s="164"/>
      <c r="B15" s="147"/>
      <c r="C15" s="111"/>
      <c r="D15" s="118"/>
      <c r="E15" s="97">
        <f t="shared" si="0"/>
        <v>0</v>
      </c>
      <c r="F15" s="106"/>
      <c r="G15" s="107"/>
    </row>
    <row r="16" spans="1:13" x14ac:dyDescent="0.2">
      <c r="A16" s="164"/>
      <c r="B16" s="147"/>
      <c r="C16" s="111"/>
      <c r="D16" s="118"/>
      <c r="E16" s="97">
        <f t="shared" si="0"/>
        <v>0</v>
      </c>
      <c r="F16" s="106"/>
      <c r="G16" s="107"/>
    </row>
    <row r="17" spans="1:7" ht="13.5" thickBot="1" x14ac:dyDescent="0.25">
      <c r="A17" s="165"/>
      <c r="B17" s="149"/>
      <c r="C17" s="156"/>
      <c r="D17" s="162"/>
      <c r="E17" s="150">
        <f t="shared" si="0"/>
        <v>0</v>
      </c>
      <c r="F17" s="159"/>
      <c r="G17" s="151"/>
    </row>
    <row r="18" spans="1:7" ht="13.5" thickBot="1" x14ac:dyDescent="0.25">
      <c r="A18" s="177"/>
      <c r="B18" s="125" t="s">
        <v>33</v>
      </c>
      <c r="C18" s="113"/>
      <c r="D18" s="119"/>
      <c r="E18" s="179">
        <f>ROUND(SUM(E8:E17),0)</f>
        <v>0</v>
      </c>
      <c r="F18" s="99"/>
      <c r="G18" s="115"/>
    </row>
    <row r="19" spans="1:7" ht="13.5" thickBot="1" x14ac:dyDescent="0.25"/>
    <row r="20" spans="1:7" ht="11.25" customHeight="1" x14ac:dyDescent="0.2">
      <c r="A20" s="401" t="s">
        <v>74</v>
      </c>
      <c r="B20" s="402"/>
      <c r="C20" s="402"/>
      <c r="D20" s="402"/>
      <c r="E20" s="402"/>
      <c r="F20" s="402"/>
      <c r="G20" s="403"/>
    </row>
    <row r="21" spans="1:7" ht="110.25" customHeight="1" thickBot="1" x14ac:dyDescent="0.25">
      <c r="A21" s="404"/>
      <c r="B21" s="405"/>
      <c r="C21" s="405"/>
      <c r="D21" s="405"/>
      <c r="E21" s="405"/>
      <c r="F21" s="405"/>
      <c r="G21" s="406"/>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20:G21"/>
    <mergeCell ref="A6:G6"/>
    <mergeCell ref="A2:G2"/>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Normal="100" workbookViewId="0">
      <selection activeCell="A3" sqref="A3:D3"/>
    </sheetView>
  </sheetViews>
  <sheetFormatPr defaultColWidth="9.140625" defaultRowHeight="12.75" x14ac:dyDescent="0.2"/>
  <cols>
    <col min="1" max="1" width="9.140625" style="6" customWidth="1"/>
    <col min="2" max="2" width="48.85546875" style="6" customWidth="1"/>
    <col min="3" max="3" width="73.140625" style="6" customWidth="1"/>
    <col min="4" max="4" width="17" style="249" customWidth="1"/>
    <col min="5" max="16384" width="9.140625" style="6"/>
  </cols>
  <sheetData>
    <row r="1" spans="1:8" s="213" customFormat="1" ht="12.75" customHeight="1" x14ac:dyDescent="0.2">
      <c r="A1" s="408" t="s">
        <v>54</v>
      </c>
      <c r="B1" s="408"/>
      <c r="C1" s="180"/>
      <c r="D1" s="288"/>
      <c r="E1" s="212"/>
    </row>
    <row r="2" spans="1:8" s="188" customFormat="1" ht="18.75" thickBot="1" x14ac:dyDescent="0.25">
      <c r="A2" s="407" t="s">
        <v>30</v>
      </c>
      <c r="B2" s="407"/>
      <c r="C2" s="407"/>
      <c r="D2" s="407"/>
      <c r="E2" s="187"/>
      <c r="F2" s="187"/>
      <c r="G2" s="187"/>
      <c r="H2" s="187"/>
    </row>
    <row r="3" spans="1:8" ht="204.95" customHeight="1" thickBot="1" x14ac:dyDescent="0.25">
      <c r="A3" s="412" t="s">
        <v>142</v>
      </c>
      <c r="B3" s="413"/>
      <c r="C3" s="413"/>
      <c r="D3" s="414"/>
    </row>
    <row r="4" spans="1:8" ht="7.5" customHeight="1" thickBot="1" x14ac:dyDescent="0.25">
      <c r="B4" s="236"/>
      <c r="C4" s="236"/>
      <c r="D4" s="237"/>
    </row>
    <row r="5" spans="1:8" ht="30.75" thickBot="1" x14ac:dyDescent="0.25">
      <c r="A5" s="228" t="s">
        <v>132</v>
      </c>
      <c r="B5" s="229" t="s">
        <v>14</v>
      </c>
      <c r="C5" s="229" t="s">
        <v>91</v>
      </c>
      <c r="D5" s="238" t="s">
        <v>33</v>
      </c>
    </row>
    <row r="6" spans="1:8" ht="26.25" thickBot="1" x14ac:dyDescent="0.25">
      <c r="A6" s="203" t="s">
        <v>92</v>
      </c>
      <c r="B6" s="239" t="s">
        <v>96</v>
      </c>
      <c r="C6" s="240" t="s">
        <v>93</v>
      </c>
      <c r="D6" s="241">
        <v>275000</v>
      </c>
    </row>
    <row r="7" spans="1:8" x14ac:dyDescent="0.2">
      <c r="A7" s="164"/>
      <c r="B7" s="120"/>
      <c r="C7" s="120"/>
      <c r="D7" s="301"/>
    </row>
    <row r="8" spans="1:8" x14ac:dyDescent="0.2">
      <c r="A8" s="164"/>
      <c r="B8" s="121"/>
      <c r="C8" s="121"/>
      <c r="D8" s="301"/>
    </row>
    <row r="9" spans="1:8" x14ac:dyDescent="0.2">
      <c r="A9" s="164"/>
      <c r="B9" s="121"/>
      <c r="C9" s="121"/>
      <c r="D9" s="301"/>
    </row>
    <row r="10" spans="1:8" x14ac:dyDescent="0.2">
      <c r="A10" s="164"/>
      <c r="B10" s="121"/>
      <c r="C10" s="121"/>
      <c r="D10" s="301"/>
    </row>
    <row r="11" spans="1:8" x14ac:dyDescent="0.2">
      <c r="A11" s="164"/>
      <c r="B11" s="121"/>
      <c r="C11" s="121"/>
      <c r="D11" s="301"/>
    </row>
    <row r="12" spans="1:8" x14ac:dyDescent="0.2">
      <c r="A12" s="164"/>
      <c r="B12" s="121"/>
      <c r="C12" s="121"/>
      <c r="D12" s="301"/>
    </row>
    <row r="13" spans="1:8" s="186" customFormat="1" ht="13.5" thickBot="1" x14ac:dyDescent="0.25">
      <c r="A13" s="242"/>
      <c r="B13" s="124"/>
      <c r="C13" s="124" t="s">
        <v>40</v>
      </c>
      <c r="D13" s="250">
        <f>ROUND(SUM(D7:D12),0)</f>
        <v>0</v>
      </c>
    </row>
    <row r="14" spans="1:8" ht="5.25" customHeight="1" thickBot="1" x14ac:dyDescent="0.25">
      <c r="A14" s="217"/>
      <c r="B14" s="122"/>
      <c r="C14" s="122"/>
      <c r="D14" s="123"/>
    </row>
    <row r="15" spans="1:8" ht="31.5" customHeight="1" thickBot="1" x14ac:dyDescent="0.25">
      <c r="A15" s="228" t="s">
        <v>132</v>
      </c>
      <c r="B15" s="229" t="s">
        <v>1</v>
      </c>
      <c r="C15" s="229" t="s">
        <v>91</v>
      </c>
      <c r="D15" s="238" t="s">
        <v>24</v>
      </c>
    </row>
    <row r="16" spans="1:8" ht="26.25" thickBot="1" x14ac:dyDescent="0.25">
      <c r="A16" s="243">
        <v>6</v>
      </c>
      <c r="B16" s="239" t="s">
        <v>97</v>
      </c>
      <c r="C16" s="240" t="s">
        <v>94</v>
      </c>
      <c r="D16" s="241">
        <v>100000</v>
      </c>
    </row>
    <row r="17" spans="1:4" x14ac:dyDescent="0.2">
      <c r="A17" s="164"/>
      <c r="B17" s="121"/>
      <c r="C17" s="121"/>
      <c r="D17" s="301"/>
    </row>
    <row r="18" spans="1:4" x14ac:dyDescent="0.2">
      <c r="A18" s="164"/>
      <c r="B18" s="121"/>
      <c r="C18" s="121"/>
      <c r="D18" s="301"/>
    </row>
    <row r="19" spans="1:4" x14ac:dyDescent="0.2">
      <c r="A19" s="164"/>
      <c r="B19" s="121"/>
      <c r="C19" s="121"/>
      <c r="D19" s="301"/>
    </row>
    <row r="20" spans="1:4" x14ac:dyDescent="0.2">
      <c r="A20" s="164"/>
      <c r="B20" s="121"/>
      <c r="C20" s="121"/>
      <c r="D20" s="301"/>
    </row>
    <row r="21" spans="1:4" x14ac:dyDescent="0.2">
      <c r="A21" s="164"/>
      <c r="B21" s="121"/>
      <c r="C21" s="121"/>
      <c r="D21" s="301"/>
    </row>
    <row r="22" spans="1:4" s="186" customFormat="1" ht="13.5" thickBot="1" x14ac:dyDescent="0.25">
      <c r="A22" s="242"/>
      <c r="B22" s="124"/>
      <c r="C22" s="124" t="s">
        <v>40</v>
      </c>
      <c r="D22" s="250">
        <f>ROUND(SUM(D17:D21),0)</f>
        <v>0</v>
      </c>
    </row>
    <row r="23" spans="1:4" s="247" customFormat="1" ht="7.5" customHeight="1" thickBot="1" x14ac:dyDescent="0.25">
      <c r="A23" s="244"/>
      <c r="B23" s="245"/>
      <c r="C23" s="245"/>
      <c r="D23" s="246"/>
    </row>
    <row r="24" spans="1:4" ht="30.75" thickBot="1" x14ac:dyDescent="0.25">
      <c r="A24" s="228" t="s">
        <v>132</v>
      </c>
      <c r="B24" s="229" t="s">
        <v>28</v>
      </c>
      <c r="C24" s="218" t="s">
        <v>91</v>
      </c>
      <c r="D24" s="238" t="s">
        <v>24</v>
      </c>
    </row>
    <row r="25" spans="1:4" x14ac:dyDescent="0.2">
      <c r="A25" s="164"/>
      <c r="B25" s="121"/>
      <c r="C25" s="121"/>
      <c r="D25" s="301"/>
    </row>
    <row r="26" spans="1:4" x14ac:dyDescent="0.2">
      <c r="A26" s="164"/>
      <c r="B26" s="121"/>
      <c r="C26" s="121"/>
      <c r="D26" s="301"/>
    </row>
    <row r="27" spans="1:4" s="186" customFormat="1" ht="13.5" thickBot="1" x14ac:dyDescent="0.25">
      <c r="A27" s="242"/>
      <c r="B27" s="124"/>
      <c r="C27" s="124" t="s">
        <v>40</v>
      </c>
      <c r="D27" s="250">
        <f>ROUND(SUM(D25:D26),0)</f>
        <v>0</v>
      </c>
    </row>
    <row r="28" spans="1:4" ht="9.75" customHeight="1" thickBot="1" x14ac:dyDescent="0.25">
      <c r="A28" s="217"/>
      <c r="B28" s="122"/>
      <c r="C28" s="122"/>
      <c r="D28" s="123"/>
    </row>
    <row r="29" spans="1:4" s="186" customFormat="1" ht="15.75" customHeight="1" thickBot="1" x14ac:dyDescent="0.25">
      <c r="A29" s="248"/>
      <c r="B29" s="125" t="s">
        <v>29</v>
      </c>
      <c r="C29" s="125"/>
      <c r="D29" s="251">
        <f>ROUND(SUM(D22+D27+D13),0)</f>
        <v>0</v>
      </c>
    </row>
    <row r="30" spans="1:4" ht="13.5" thickBot="1" x14ac:dyDescent="0.25">
      <c r="D30" s="123"/>
    </row>
    <row r="31" spans="1:4" ht="11.25" customHeight="1" x14ac:dyDescent="0.2">
      <c r="A31" s="401" t="s">
        <v>74</v>
      </c>
      <c r="B31" s="402"/>
      <c r="C31" s="402"/>
      <c r="D31" s="403"/>
    </row>
    <row r="32" spans="1:4" ht="110.25" customHeight="1" thickBot="1" x14ac:dyDescent="0.25">
      <c r="A32" s="404"/>
      <c r="B32" s="405"/>
      <c r="C32" s="405"/>
      <c r="D32" s="406"/>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Normal="100" workbookViewId="0">
      <selection activeCell="A3" sqref="A3:E3"/>
    </sheetView>
  </sheetViews>
  <sheetFormatPr defaultColWidth="9.140625" defaultRowHeight="12.75" x14ac:dyDescent="0.2"/>
  <cols>
    <col min="1" max="1" width="7.5703125" style="6" customWidth="1"/>
    <col min="2" max="2" width="48.5703125" style="6" customWidth="1"/>
    <col min="3" max="3" width="14.140625" style="193" customWidth="1"/>
    <col min="4" max="4" width="41" style="252" customWidth="1"/>
    <col min="5" max="5" width="68.140625" style="194" customWidth="1"/>
    <col min="6" max="16384" width="9.140625" style="6"/>
  </cols>
  <sheetData>
    <row r="1" spans="1:8" s="213" customFormat="1" ht="12.75" customHeight="1" x14ac:dyDescent="0.2">
      <c r="A1" s="408" t="s">
        <v>55</v>
      </c>
      <c r="B1" s="408"/>
      <c r="C1" s="180"/>
      <c r="D1" s="212"/>
      <c r="E1" s="184"/>
    </row>
    <row r="2" spans="1:8" s="215" customFormat="1" ht="18.75" thickBot="1" x14ac:dyDescent="0.25">
      <c r="A2" s="418" t="s">
        <v>7</v>
      </c>
      <c r="B2" s="418"/>
      <c r="C2" s="418"/>
      <c r="D2" s="418"/>
      <c r="E2" s="418"/>
      <c r="F2" s="214"/>
      <c r="G2" s="214"/>
      <c r="H2" s="214"/>
    </row>
    <row r="3" spans="1:8" ht="81" customHeight="1" thickBot="1" x14ac:dyDescent="0.25">
      <c r="A3" s="420" t="s">
        <v>137</v>
      </c>
      <c r="B3" s="421"/>
      <c r="C3" s="421"/>
      <c r="D3" s="421"/>
      <c r="E3" s="422"/>
    </row>
    <row r="4" spans="1:8" ht="6.75" customHeight="1" thickBot="1" x14ac:dyDescent="0.25">
      <c r="B4" s="189"/>
    </row>
    <row r="5" spans="1:8" s="223" customFormat="1" ht="15.75" thickBot="1" x14ac:dyDescent="0.25">
      <c r="A5" s="228" t="s">
        <v>132</v>
      </c>
      <c r="B5" s="229" t="s">
        <v>79</v>
      </c>
      <c r="C5" s="232" t="s">
        <v>26</v>
      </c>
      <c r="D5" s="233" t="s">
        <v>12</v>
      </c>
      <c r="E5" s="234" t="s">
        <v>13</v>
      </c>
    </row>
    <row r="6" spans="1:8" s="186" customFormat="1" ht="15.75" thickBot="1" x14ac:dyDescent="0.25">
      <c r="A6" s="415" t="s">
        <v>112</v>
      </c>
      <c r="B6" s="416"/>
      <c r="C6" s="416"/>
      <c r="D6" s="416"/>
      <c r="E6" s="417"/>
    </row>
    <row r="7" spans="1:8" ht="13.5" customHeight="1" thickBot="1" x14ac:dyDescent="0.25">
      <c r="A7" s="224">
        <v>5</v>
      </c>
      <c r="B7" s="204" t="s">
        <v>80</v>
      </c>
      <c r="C7" s="208">
        <v>16000</v>
      </c>
      <c r="D7" s="253" t="s">
        <v>41</v>
      </c>
      <c r="E7" s="209" t="s">
        <v>42</v>
      </c>
    </row>
    <row r="8" spans="1:8" x14ac:dyDescent="0.2">
      <c r="A8" s="164"/>
      <c r="B8" s="160"/>
      <c r="C8" s="103"/>
      <c r="D8" s="126"/>
      <c r="E8" s="104"/>
    </row>
    <row r="9" spans="1:8" x14ac:dyDescent="0.2">
      <c r="A9" s="164"/>
      <c r="B9" s="160"/>
      <c r="C9" s="103"/>
      <c r="D9" s="126"/>
      <c r="E9" s="104"/>
    </row>
    <row r="10" spans="1:8" x14ac:dyDescent="0.2">
      <c r="A10" s="164"/>
      <c r="B10" s="161"/>
      <c r="C10" s="112"/>
      <c r="D10" s="127"/>
      <c r="E10" s="107"/>
    </row>
    <row r="11" spans="1:8" x14ac:dyDescent="0.2">
      <c r="A11" s="164"/>
      <c r="B11" s="161"/>
      <c r="C11" s="112"/>
      <c r="D11" s="127"/>
      <c r="E11" s="107"/>
    </row>
    <row r="12" spans="1:8" x14ac:dyDescent="0.2">
      <c r="A12" s="164"/>
      <c r="B12" s="161"/>
      <c r="C12" s="112"/>
      <c r="D12" s="127"/>
      <c r="E12" s="107"/>
    </row>
    <row r="13" spans="1:8" ht="13.5" thickBot="1" x14ac:dyDescent="0.25">
      <c r="A13" s="165"/>
      <c r="B13" s="163"/>
      <c r="C13" s="157"/>
      <c r="D13" s="167"/>
      <c r="E13" s="151"/>
    </row>
    <row r="14" spans="1:8" ht="13.5" thickBot="1" x14ac:dyDescent="0.25">
      <c r="A14" s="177"/>
      <c r="B14" s="125" t="s">
        <v>33</v>
      </c>
      <c r="C14" s="211">
        <f>ROUND(SUM(C8:C13),0)</f>
        <v>0</v>
      </c>
      <c r="D14" s="128"/>
      <c r="E14" s="100"/>
    </row>
    <row r="15" spans="1:8" ht="13.5" thickBot="1" x14ac:dyDescent="0.25"/>
    <row r="16" spans="1:8" ht="11.25" customHeight="1" x14ac:dyDescent="0.2">
      <c r="A16" s="419" t="s">
        <v>74</v>
      </c>
      <c r="B16" s="402"/>
      <c r="C16" s="402"/>
      <c r="D16" s="402"/>
      <c r="E16" s="403"/>
    </row>
    <row r="17" spans="1:5" ht="110.25" customHeight="1" thickBot="1" x14ac:dyDescent="0.25">
      <c r="A17" s="404"/>
      <c r="B17" s="405"/>
      <c r="C17" s="405"/>
      <c r="D17" s="405"/>
      <c r="E17" s="406"/>
    </row>
  </sheetData>
  <sheetProtection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Normal="100" workbookViewId="0">
      <selection activeCell="A19" sqref="A19:D19"/>
    </sheetView>
  </sheetViews>
  <sheetFormatPr defaultColWidth="9.140625" defaultRowHeight="12.75" x14ac:dyDescent="0.2"/>
  <cols>
    <col min="1" max="1" width="48.42578125" style="276" customWidth="1"/>
    <col min="2" max="2" width="27.42578125" style="276" customWidth="1"/>
    <col min="3" max="3" width="31.42578125" style="276" customWidth="1"/>
    <col min="4" max="4" width="50.5703125" style="276" customWidth="1"/>
    <col min="5" max="5" width="23.5703125" style="276" hidden="1" customWidth="1"/>
    <col min="6" max="6" width="9.140625" style="276" hidden="1" customWidth="1"/>
    <col min="7" max="7" width="6.5703125" style="276" customWidth="1"/>
    <col min="8" max="16384" width="9.140625" style="276"/>
  </cols>
  <sheetData>
    <row r="1" spans="1:8" s="254" customFormat="1" ht="10.5" customHeight="1" x14ac:dyDescent="0.2">
      <c r="A1" s="408" t="s">
        <v>54</v>
      </c>
      <c r="B1" s="408"/>
      <c r="C1" s="433"/>
      <c r="D1" s="434"/>
      <c r="E1" s="184"/>
    </row>
    <row r="2" spans="1:8" s="255" customFormat="1" ht="18.75" thickBot="1" x14ac:dyDescent="0.25">
      <c r="A2" s="427" t="s">
        <v>58</v>
      </c>
      <c r="B2" s="427"/>
      <c r="C2" s="427"/>
      <c r="D2" s="427"/>
      <c r="E2" s="185"/>
    </row>
    <row r="3" spans="1:8" s="188" customFormat="1" ht="123" customHeight="1" thickBot="1" x14ac:dyDescent="0.25">
      <c r="A3" s="428" t="s">
        <v>138</v>
      </c>
      <c r="B3" s="421"/>
      <c r="C3" s="421"/>
      <c r="D3" s="422"/>
      <c r="E3" s="12"/>
      <c r="F3" s="13"/>
      <c r="G3" s="256"/>
      <c r="H3" s="257"/>
    </row>
    <row r="4" spans="1:8" s="255" customFormat="1" ht="6.75" customHeight="1" thickBot="1" x14ac:dyDescent="0.25">
      <c r="A4" s="258"/>
      <c r="B4" s="258"/>
      <c r="C4" s="258"/>
      <c r="D4" s="258"/>
      <c r="E4" s="258"/>
      <c r="F4" s="258"/>
      <c r="G4" s="260"/>
    </row>
    <row r="5" spans="1:8" s="255" customFormat="1" ht="15" x14ac:dyDescent="0.25">
      <c r="A5" s="261"/>
      <c r="B5" s="262" t="s">
        <v>112</v>
      </c>
      <c r="C5" s="429" t="s">
        <v>68</v>
      </c>
      <c r="D5" s="430"/>
      <c r="E5" s="259"/>
      <c r="F5" s="259"/>
      <c r="G5" s="260"/>
    </row>
    <row r="6" spans="1:8" s="255" customFormat="1" ht="14.25" customHeight="1" x14ac:dyDescent="0.25">
      <c r="A6" s="263" t="s">
        <v>59</v>
      </c>
      <c r="B6" s="264"/>
      <c r="C6" s="431"/>
      <c r="D6" s="432"/>
      <c r="E6" s="265"/>
      <c r="F6" s="266"/>
      <c r="G6" s="260"/>
    </row>
    <row r="7" spans="1:8" s="255" customFormat="1" ht="15" x14ac:dyDescent="0.25">
      <c r="A7" s="267" t="s">
        <v>60</v>
      </c>
      <c r="B7" s="169">
        <v>0</v>
      </c>
      <c r="C7" s="439"/>
      <c r="D7" s="440"/>
      <c r="E7" s="268"/>
      <c r="F7" s="269"/>
      <c r="G7" s="260"/>
    </row>
    <row r="8" spans="1:8" s="255" customFormat="1" ht="15" x14ac:dyDescent="0.25">
      <c r="A8" s="267" t="s">
        <v>61</v>
      </c>
      <c r="B8" s="169">
        <v>0</v>
      </c>
      <c r="C8" s="439"/>
      <c r="D8" s="440"/>
      <c r="E8" s="268"/>
      <c r="F8" s="269"/>
      <c r="G8" s="260"/>
    </row>
    <row r="9" spans="1:8" s="255" customFormat="1" ht="15" x14ac:dyDescent="0.25">
      <c r="A9" s="267" t="s">
        <v>69</v>
      </c>
      <c r="B9" s="169">
        <v>0</v>
      </c>
      <c r="C9" s="441"/>
      <c r="D9" s="440"/>
      <c r="E9" s="270"/>
      <c r="F9" s="260"/>
      <c r="G9" s="260"/>
    </row>
    <row r="10" spans="1:8" s="255" customFormat="1" ht="15" x14ac:dyDescent="0.25">
      <c r="A10" s="267" t="s">
        <v>62</v>
      </c>
      <c r="B10" s="169">
        <v>0</v>
      </c>
      <c r="C10" s="441"/>
      <c r="D10" s="440"/>
      <c r="E10" s="270"/>
      <c r="F10" s="260"/>
      <c r="G10" s="260"/>
    </row>
    <row r="11" spans="1:8" s="255" customFormat="1" ht="15" customHeight="1" x14ac:dyDescent="0.25">
      <c r="A11" s="263" t="s">
        <v>63</v>
      </c>
      <c r="B11" s="143"/>
      <c r="C11" s="443"/>
      <c r="D11" s="444"/>
      <c r="E11" s="270"/>
      <c r="F11" s="260"/>
      <c r="G11" s="260"/>
    </row>
    <row r="12" spans="1:8" s="255" customFormat="1" ht="15" customHeight="1" x14ac:dyDescent="0.25">
      <c r="A12" s="267" t="s">
        <v>64</v>
      </c>
      <c r="B12" s="144"/>
      <c r="C12" s="442"/>
      <c r="D12" s="426"/>
      <c r="E12" s="270"/>
      <c r="F12" s="260"/>
      <c r="G12" s="260"/>
    </row>
    <row r="13" spans="1:8" s="255" customFormat="1" ht="15" customHeight="1" x14ac:dyDescent="0.25">
      <c r="A13" s="267" t="s">
        <v>65</v>
      </c>
      <c r="B13" s="144"/>
      <c r="C13" s="442"/>
      <c r="D13" s="426"/>
      <c r="E13" s="270"/>
      <c r="F13" s="260"/>
      <c r="G13" s="260"/>
    </row>
    <row r="14" spans="1:8" s="255" customFormat="1" ht="15" customHeight="1" x14ac:dyDescent="0.25">
      <c r="A14" s="267" t="s">
        <v>70</v>
      </c>
      <c r="B14" s="144"/>
      <c r="C14" s="425"/>
      <c r="D14" s="426"/>
      <c r="E14" s="270"/>
      <c r="F14" s="260"/>
      <c r="G14" s="260"/>
    </row>
    <row r="15" spans="1:8" s="255" customFormat="1" ht="15" customHeight="1" x14ac:dyDescent="0.25">
      <c r="A15" s="267" t="s">
        <v>66</v>
      </c>
      <c r="B15" s="144"/>
      <c r="C15" s="425"/>
      <c r="D15" s="426"/>
      <c r="E15" s="270"/>
      <c r="F15" s="260"/>
      <c r="G15" s="260"/>
    </row>
    <row r="16" spans="1:8" s="255" customFormat="1" ht="15" customHeight="1" thickBot="1" x14ac:dyDescent="0.3">
      <c r="A16" s="271" t="s">
        <v>67</v>
      </c>
      <c r="B16" s="170">
        <f>ROUND(SUM(B12:B15),0)</f>
        <v>0</v>
      </c>
      <c r="C16" s="423"/>
      <c r="D16" s="424"/>
      <c r="E16" s="190"/>
    </row>
    <row r="17" spans="1:8" s="255" customFormat="1" ht="6" customHeight="1" thickBot="1" x14ac:dyDescent="0.25">
      <c r="A17" s="189"/>
      <c r="B17" s="216"/>
      <c r="C17" s="190"/>
      <c r="D17" s="272"/>
      <c r="E17" s="190"/>
    </row>
    <row r="18" spans="1:8" s="255" customFormat="1" ht="48" customHeight="1" thickBot="1" x14ac:dyDescent="0.25">
      <c r="A18" s="448" t="s">
        <v>75</v>
      </c>
      <c r="B18" s="449"/>
      <c r="C18" s="449"/>
      <c r="D18" s="450"/>
      <c r="E18" s="273"/>
      <c r="F18" s="273"/>
      <c r="G18" s="273"/>
    </row>
    <row r="19" spans="1:8" s="255" customFormat="1" ht="163.5" customHeight="1" thickBot="1" x14ac:dyDescent="0.25">
      <c r="A19" s="451" t="s">
        <v>140</v>
      </c>
      <c r="B19" s="452"/>
      <c r="C19" s="452"/>
      <c r="D19" s="453"/>
      <c r="E19" s="11"/>
      <c r="F19" s="11"/>
      <c r="G19" s="11"/>
    </row>
    <row r="20" spans="1:8" s="255" customFormat="1" ht="7.5" customHeight="1" thickBot="1" x14ac:dyDescent="0.25">
      <c r="A20" s="11"/>
      <c r="B20" s="11"/>
      <c r="C20" s="11"/>
      <c r="D20" s="11"/>
      <c r="E20" s="11"/>
      <c r="F20" s="11"/>
      <c r="G20" s="11"/>
    </row>
    <row r="21" spans="1:8" s="255" customFormat="1" ht="16.5" thickBot="1" x14ac:dyDescent="0.3">
      <c r="A21" s="445" t="s">
        <v>77</v>
      </c>
      <c r="B21" s="446"/>
      <c r="C21" s="446"/>
      <c r="D21" s="447"/>
      <c r="E21" s="11"/>
      <c r="F21" s="11"/>
      <c r="G21" s="11"/>
    </row>
    <row r="22" spans="1:8" s="255" customFormat="1" ht="6" customHeight="1" thickBot="1" x14ac:dyDescent="0.25">
      <c r="A22" s="11"/>
      <c r="B22" s="11"/>
      <c r="C22" s="11"/>
      <c r="D22" s="11"/>
      <c r="E22" s="11"/>
      <c r="F22" s="11"/>
      <c r="G22" s="11"/>
    </row>
    <row r="23" spans="1:8" s="255" customFormat="1" ht="57.75" customHeight="1" x14ac:dyDescent="0.2">
      <c r="A23" s="435" t="s">
        <v>134</v>
      </c>
      <c r="B23" s="343"/>
      <c r="C23" s="343"/>
      <c r="D23" s="344"/>
      <c r="E23" s="274"/>
      <c r="F23" s="274"/>
      <c r="G23" s="274"/>
      <c r="H23" s="260"/>
    </row>
    <row r="24" spans="1:8" s="255" customFormat="1" ht="62.25" customHeight="1" x14ac:dyDescent="0.2">
      <c r="A24" s="436"/>
      <c r="B24" s="437"/>
      <c r="C24" s="437"/>
      <c r="D24" s="438"/>
      <c r="E24" s="274"/>
      <c r="F24" s="274"/>
      <c r="G24" s="274"/>
      <c r="H24" s="260"/>
    </row>
    <row r="25" spans="1:8" s="255" customFormat="1" ht="4.5" customHeight="1" thickBot="1" x14ac:dyDescent="0.25">
      <c r="A25" s="345"/>
      <c r="B25" s="346"/>
      <c r="C25" s="346"/>
      <c r="D25" s="347"/>
      <c r="E25" s="274"/>
      <c r="F25" s="274"/>
      <c r="G25" s="274"/>
      <c r="H25" s="260"/>
    </row>
    <row r="26" spans="1:8" s="255" customFormat="1" x14ac:dyDescent="0.2">
      <c r="B26" s="275"/>
    </row>
    <row r="27" spans="1:8" s="255" customFormat="1" x14ac:dyDescent="0.2"/>
    <row r="28" spans="1:8" s="255" customFormat="1" x14ac:dyDescent="0.2"/>
    <row r="29" spans="1:8" s="255" customFormat="1" x14ac:dyDescent="0.2"/>
    <row r="30" spans="1:8" s="255" customFormat="1" x14ac:dyDescent="0.2"/>
    <row r="31" spans="1:8" s="255" customFormat="1" x14ac:dyDescent="0.2"/>
    <row r="32" spans="1:8" s="255" customFormat="1" x14ac:dyDescent="0.2"/>
    <row r="33" s="255" customFormat="1" x14ac:dyDescent="0.2"/>
    <row r="34" s="255" customFormat="1" x14ac:dyDescent="0.2"/>
    <row r="35" s="255" customFormat="1" x14ac:dyDescent="0.2"/>
    <row r="36" s="255" customFormat="1" x14ac:dyDescent="0.2"/>
    <row r="37" s="255" customFormat="1" x14ac:dyDescent="0.2"/>
    <row r="38" s="255" customFormat="1" x14ac:dyDescent="0.2"/>
    <row r="39" s="255" customFormat="1" x14ac:dyDescent="0.2"/>
    <row r="40" s="255" customFormat="1" x14ac:dyDescent="0.2"/>
    <row r="41" s="255" customFormat="1" x14ac:dyDescent="0.2"/>
    <row r="42" s="255" customFormat="1" x14ac:dyDescent="0.2"/>
    <row r="43" s="255" customFormat="1" x14ac:dyDescent="0.2"/>
    <row r="44" s="255" customFormat="1" x14ac:dyDescent="0.2"/>
    <row r="45" s="255" customFormat="1" x14ac:dyDescent="0.2"/>
    <row r="46" s="255" customFormat="1" x14ac:dyDescent="0.2"/>
    <row r="47" s="255" customFormat="1" x14ac:dyDescent="0.2"/>
    <row r="48" s="255" customFormat="1" x14ac:dyDescent="0.2"/>
    <row r="49" s="255" customFormat="1" x14ac:dyDescent="0.2"/>
    <row r="50" s="255" customFormat="1" x14ac:dyDescent="0.2"/>
    <row r="51" s="255" customFormat="1" x14ac:dyDescent="0.2"/>
    <row r="52" s="255" customFormat="1" x14ac:dyDescent="0.2"/>
    <row r="53" s="255" customFormat="1" x14ac:dyDescent="0.2"/>
    <row r="54" s="255" customFormat="1" x14ac:dyDescent="0.2"/>
    <row r="55" s="255" customFormat="1" x14ac:dyDescent="0.2"/>
    <row r="56" s="255" customFormat="1" x14ac:dyDescent="0.2"/>
    <row r="57" s="255" customFormat="1" x14ac:dyDescent="0.2"/>
    <row r="58" s="255" customFormat="1" x14ac:dyDescent="0.2"/>
    <row r="59" s="255" customFormat="1" x14ac:dyDescent="0.2"/>
    <row r="60" s="255" customFormat="1" x14ac:dyDescent="0.2"/>
    <row r="61" s="255" customFormat="1" x14ac:dyDescent="0.2"/>
    <row r="62" s="255" customFormat="1" x14ac:dyDescent="0.2"/>
    <row r="63" s="255" customFormat="1" x14ac:dyDescent="0.2"/>
    <row r="64" s="255" customFormat="1" x14ac:dyDescent="0.2"/>
    <row r="65" s="255" customFormat="1" x14ac:dyDescent="0.2"/>
    <row r="66" s="255" customFormat="1" x14ac:dyDescent="0.2"/>
    <row r="67" s="255" customFormat="1" x14ac:dyDescent="0.2"/>
    <row r="68" s="255" customFormat="1" x14ac:dyDescent="0.2"/>
    <row r="69" s="255" customFormat="1" x14ac:dyDescent="0.2"/>
    <row r="70" s="255" customFormat="1" x14ac:dyDescent="0.2"/>
    <row r="71" s="255" customFormat="1" x14ac:dyDescent="0.2"/>
    <row r="72" s="255" customFormat="1" x14ac:dyDescent="0.2"/>
    <row r="73" s="255" customFormat="1" x14ac:dyDescent="0.2"/>
    <row r="74" s="255" customFormat="1" x14ac:dyDescent="0.2"/>
    <row r="75" s="255" customFormat="1" x14ac:dyDescent="0.2"/>
    <row r="76" s="255" customFormat="1" x14ac:dyDescent="0.2"/>
    <row r="77" s="255" customFormat="1" x14ac:dyDescent="0.2"/>
    <row r="78" s="255" customFormat="1" x14ac:dyDescent="0.2"/>
    <row r="79" s="255" customFormat="1" x14ac:dyDescent="0.2"/>
    <row r="80" s="255" customFormat="1" x14ac:dyDescent="0.2"/>
    <row r="81" spans="6:7" s="255" customFormat="1" x14ac:dyDescent="0.2"/>
    <row r="82" spans="6:7" x14ac:dyDescent="0.2">
      <c r="F82" s="255"/>
      <c r="G82" s="255"/>
    </row>
    <row r="83" spans="6:7" x14ac:dyDescent="0.2">
      <c r="F83" s="255"/>
      <c r="G83" s="255"/>
    </row>
    <row r="84" spans="6:7" x14ac:dyDescent="0.2">
      <c r="F84" s="255"/>
      <c r="G84" s="255"/>
    </row>
    <row r="85" spans="6:7" x14ac:dyDescent="0.2">
      <c r="F85" s="255"/>
      <c r="G85" s="255"/>
    </row>
    <row r="86" spans="6:7" x14ac:dyDescent="0.2">
      <c r="F86" s="255"/>
      <c r="G86" s="255"/>
    </row>
    <row r="87" spans="6:7" x14ac:dyDescent="0.2">
      <c r="F87" s="255"/>
      <c r="G87" s="255"/>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C1:D1"/>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 ref="A2:D2"/>
    <mergeCell ref="A3:D3"/>
    <mergeCell ref="C5:D5"/>
    <mergeCell ref="C6:D6"/>
  </mergeCells>
  <phoneticPr fontId="3" type="noConversion"/>
  <printOptions horizontalCentered="1"/>
  <pageMargins left="0.5" right="0.5" top="0.25" bottom="0.25" header="0.5" footer="0.5"/>
  <pageSetup scale="77"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 and Summary</vt:lpstr>
      <vt:lpstr>a. Personnel</vt:lpstr>
      <vt:lpstr>b. Fringe</vt:lpstr>
      <vt:lpstr>c. Travel</vt:lpstr>
      <vt:lpstr>d. Equipment</vt:lpstr>
      <vt:lpstr>e. Supplies</vt:lpstr>
      <vt:lpstr>f. Contractual</vt:lpstr>
      <vt:lpstr>g. Other</vt:lpstr>
      <vt:lpstr>h. Indirect</vt:lpstr>
      <vt:lpstr>i. Cost Match</vt:lpstr>
      <vt:lpstr>j. Cost Match Budget Cat.</vt:lpstr>
      <vt:lpstr>'a. Personnel'!Print_Titles</vt:lpstr>
      <vt:lpstr>'c. Travel'!Print_Titles</vt:lpstr>
      <vt:lpstr>'d. Equipment'!Print_Titles</vt:lpstr>
      <vt:lpstr>'e. Supplies'!Print_Titles</vt:lpstr>
      <vt:lpstr>'f. Contractual'!Print_Titles</vt:lpstr>
      <vt:lpstr>'g. Other'!Print_Titles</vt:lpstr>
      <vt:lpstr>'i.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Heath, Amie M.</cp:lastModifiedBy>
  <cp:lastPrinted>2022-03-13T18:42:37Z</cp:lastPrinted>
  <dcterms:created xsi:type="dcterms:W3CDTF">2006-10-30T17:25:35Z</dcterms:created>
  <dcterms:modified xsi:type="dcterms:W3CDTF">2024-12-20T19:50:37Z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